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enermx-my.sharepoint.com/personal/icamacho_energia_gob_mx/Documents/SENER/POLÍTICA NACIONAL DE TRANSPARENCIA SFP/SECCION DE TRANSPARENCIA/FORMATOS FINALES 2023/1. ACCESO A LA INFORMACION/1.4. SOLICITUDES DE ACCESO A LA INFORMACION/"/>
    </mc:Choice>
  </mc:AlternateContent>
  <xr:revisionPtr revIDLastSave="24" documentId="8_{0A501222-1332-4963-8B90-2734EBAA8183}" xr6:coauthVersionLast="47" xr6:coauthVersionMax="47" xr10:uidLastSave="{8E06A720-E9FA-45EA-8FBE-917A88D9106E}"/>
  <bookViews>
    <workbookView xWindow="-120" yWindow="-120" windowWidth="29040" windowHeight="15840" activeTab="2" xr2:uid="{691E706B-08F2-4ABC-8DFA-0586283C2D48}"/>
  </bookViews>
  <sheets>
    <sheet name="SENER" sheetId="1" r:id="rId1"/>
    <sheet name="FSUE" sheetId="2" r:id="rId2"/>
    <sheet name="FOTEASE" sheetId="3" r:id="rId3"/>
  </sheets>
  <externalReferences>
    <externalReference r:id="rId4"/>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1" i="3" l="1"/>
  <c r="D101" i="3" s="1"/>
  <c r="C92" i="3"/>
  <c r="D92" i="3" s="1"/>
  <c r="C89" i="3"/>
  <c r="D89" i="3" s="1"/>
  <c r="D85" i="3"/>
  <c r="C85" i="3"/>
  <c r="C78" i="3"/>
  <c r="D71" i="3"/>
  <c r="C71" i="3"/>
  <c r="D64" i="3"/>
  <c r="C64" i="3"/>
  <c r="C56" i="3"/>
  <c r="C49" i="3"/>
  <c r="D49" i="3" s="1"/>
  <c r="C44" i="3"/>
  <c r="D44" i="3" s="1"/>
  <c r="C39" i="3"/>
  <c r="D31" i="3"/>
  <c r="C31" i="3"/>
  <c r="C19" i="3"/>
  <c r="C14" i="3"/>
  <c r="D14" i="3" s="1"/>
  <c r="C8" i="3"/>
  <c r="C115" i="3" s="1"/>
  <c r="D4" i="3"/>
  <c r="D56" i="3" l="1"/>
  <c r="D39" i="3"/>
  <c r="D115" i="3"/>
  <c r="D107" i="3"/>
  <c r="D103" i="3"/>
  <c r="D100" i="3"/>
  <c r="D96" i="3"/>
  <c r="D86" i="3"/>
  <c r="D83" i="3"/>
  <c r="D79" i="3"/>
  <c r="D76" i="3"/>
  <c r="D72" i="3"/>
  <c r="D69" i="3"/>
  <c r="D65" i="3"/>
  <c r="D62" i="3"/>
  <c r="D58" i="3"/>
  <c r="D55" i="3"/>
  <c r="D51" i="3"/>
  <c r="D48" i="3"/>
  <c r="D41" i="3"/>
  <c r="D38" i="3"/>
  <c r="D34" i="3"/>
  <c r="D27" i="3"/>
  <c r="D23" i="3"/>
  <c r="D16" i="3"/>
  <c r="D13" i="3"/>
  <c r="D9" i="3"/>
  <c r="D82" i="3"/>
  <c r="D78" i="3"/>
  <c r="D75" i="3"/>
  <c r="D68" i="3"/>
  <c r="D61" i="3"/>
  <c r="D54" i="3"/>
  <c r="D50" i="3"/>
  <c r="D37" i="3"/>
  <c r="D30" i="3"/>
  <c r="D26" i="3"/>
  <c r="D12" i="3"/>
  <c r="D45" i="3"/>
  <c r="D28" i="3"/>
  <c r="D20" i="3"/>
  <c r="D10" i="3"/>
  <c r="D106" i="3"/>
  <c r="D102" i="3"/>
  <c r="D99" i="3"/>
  <c r="D95" i="3"/>
  <c r="D57" i="3"/>
  <c r="D47" i="3"/>
  <c r="D40" i="3"/>
  <c r="D33" i="3"/>
  <c r="D22" i="3"/>
  <c r="D15" i="3"/>
  <c r="D8" i="3"/>
  <c r="D35" i="3"/>
  <c r="D24" i="3"/>
  <c r="D17" i="3"/>
  <c r="D109" i="3"/>
  <c r="D105" i="3"/>
  <c r="D98" i="3"/>
  <c r="D94" i="3"/>
  <c r="D91" i="3"/>
  <c r="D88" i="3"/>
  <c r="D81" i="3"/>
  <c r="D74" i="3"/>
  <c r="D67" i="3"/>
  <c r="D60" i="3"/>
  <c r="D53" i="3"/>
  <c r="D46" i="3"/>
  <c r="D43" i="3"/>
  <c r="D36" i="3"/>
  <c r="D32" i="3"/>
  <c r="D29" i="3"/>
  <c r="D25" i="3"/>
  <c r="D21" i="3"/>
  <c r="D18" i="3"/>
  <c r="D11" i="3"/>
  <c r="D108" i="3"/>
  <c r="D104" i="3"/>
  <c r="D97" i="3"/>
  <c r="D93" i="3"/>
  <c r="D90" i="3"/>
  <c r="D87" i="3"/>
  <c r="D84" i="3"/>
  <c r="D80" i="3"/>
  <c r="D77" i="3"/>
  <c r="D73" i="3"/>
  <c r="D70" i="3"/>
  <c r="D66" i="3"/>
  <c r="D63" i="3"/>
  <c r="D59" i="3"/>
  <c r="D52" i="3"/>
  <c r="D42" i="3"/>
  <c r="D19" i="3"/>
  <c r="D109" i="2" l="1"/>
  <c r="D108" i="2"/>
  <c r="D107" i="2"/>
  <c r="D106" i="2"/>
  <c r="D105" i="2"/>
  <c r="D104" i="2"/>
  <c r="D103" i="2"/>
  <c r="D102" i="2"/>
  <c r="C101" i="2"/>
  <c r="D101" i="2" s="1"/>
  <c r="D100" i="2"/>
  <c r="D99" i="2"/>
  <c r="D98" i="2"/>
  <c r="D97" i="2"/>
  <c r="D96" i="2"/>
  <c r="D95" i="2"/>
  <c r="D94" i="2"/>
  <c r="D93" i="2"/>
  <c r="C92" i="2"/>
  <c r="D92" i="2" s="1"/>
  <c r="D91" i="2"/>
  <c r="D90" i="2"/>
  <c r="C89" i="2"/>
  <c r="D89" i="2" s="1"/>
  <c r="D88" i="2"/>
  <c r="D87" i="2"/>
  <c r="D86" i="2"/>
  <c r="D85" i="2"/>
  <c r="C85" i="2"/>
  <c r="D84" i="2"/>
  <c r="D83" i="2"/>
  <c r="D82" i="2"/>
  <c r="D81" i="2"/>
  <c r="D80" i="2"/>
  <c r="D79" i="2"/>
  <c r="D78" i="2"/>
  <c r="C78" i="2"/>
  <c r="D77" i="2"/>
  <c r="D76" i="2"/>
  <c r="D75" i="2"/>
  <c r="D74" i="2"/>
  <c r="D73" i="2"/>
  <c r="D72" i="2"/>
  <c r="D71" i="2"/>
  <c r="C71" i="2"/>
  <c r="D70" i="2"/>
  <c r="D69" i="2"/>
  <c r="D68" i="2"/>
  <c r="D67" i="2"/>
  <c r="D66" i="2"/>
  <c r="D65" i="2"/>
  <c r="D64" i="2"/>
  <c r="C64" i="2"/>
  <c r="D61" i="2"/>
  <c r="D60" i="2"/>
  <c r="D59" i="2"/>
  <c r="D58" i="2"/>
  <c r="D57" i="2"/>
  <c r="C56" i="2"/>
  <c r="D55" i="2"/>
  <c r="D54" i="2"/>
  <c r="D53" i="2"/>
  <c r="D52" i="2"/>
  <c r="D51" i="2"/>
  <c r="D50" i="2"/>
  <c r="C49" i="2"/>
  <c r="D49" i="2" s="1"/>
  <c r="D48" i="2"/>
  <c r="D47" i="2"/>
  <c r="D46" i="2"/>
  <c r="D45" i="2"/>
  <c r="C44" i="2"/>
  <c r="D44" i="2" s="1"/>
  <c r="D43" i="2"/>
  <c r="D42" i="2"/>
  <c r="D40" i="2"/>
  <c r="C39" i="2"/>
  <c r="D38" i="2"/>
  <c r="D37" i="2"/>
  <c r="D36" i="2"/>
  <c r="D34" i="2"/>
  <c r="D33" i="2"/>
  <c r="D32" i="2"/>
  <c r="C31" i="2"/>
  <c r="D30" i="2"/>
  <c r="D29" i="2"/>
  <c r="D27" i="2"/>
  <c r="D26" i="2"/>
  <c r="D25" i="2"/>
  <c r="D24" i="2"/>
  <c r="D23" i="2"/>
  <c r="D22" i="2"/>
  <c r="D21" i="2"/>
  <c r="D20" i="2"/>
  <c r="C19" i="2"/>
  <c r="D18" i="2"/>
  <c r="D17" i="2"/>
  <c r="D16" i="2"/>
  <c r="D15" i="2"/>
  <c r="C14" i="2"/>
  <c r="D14" i="2" s="1"/>
  <c r="D13" i="2"/>
  <c r="D11" i="2"/>
  <c r="D9" i="2"/>
  <c r="C8" i="2"/>
  <c r="C115" i="2" s="1"/>
  <c r="D4" i="2"/>
  <c r="D115" i="2" l="1"/>
  <c r="D62" i="2"/>
  <c r="D41" i="2"/>
  <c r="D12" i="2"/>
  <c r="D31" i="2"/>
  <c r="D10" i="2"/>
  <c r="D8" i="2"/>
  <c r="D63" i="2"/>
  <c r="D35" i="2"/>
  <c r="D28" i="2"/>
  <c r="D39" i="2"/>
  <c r="D56" i="2"/>
  <c r="D19" i="2"/>
  <c r="C101" i="1" l="1"/>
  <c r="C92" i="1"/>
  <c r="D92" i="1" s="1"/>
  <c r="C89" i="1"/>
  <c r="C85" i="1"/>
  <c r="C78" i="1"/>
  <c r="C71" i="1"/>
  <c r="C64" i="1"/>
  <c r="C56" i="1"/>
  <c r="C49" i="1"/>
  <c r="C44" i="1"/>
  <c r="C39" i="1"/>
  <c r="C31" i="1"/>
  <c r="C19" i="1"/>
  <c r="C14" i="1"/>
  <c r="D14" i="1" s="1"/>
  <c r="C8" i="1"/>
  <c r="C115" i="1" s="1"/>
  <c r="D4" i="1"/>
  <c r="D115" i="1" l="1"/>
  <c r="D107" i="1"/>
  <c r="D103" i="1"/>
  <c r="D100" i="1"/>
  <c r="D96" i="1"/>
  <c r="D86" i="1"/>
  <c r="D83" i="1"/>
  <c r="D79" i="1"/>
  <c r="D76" i="1"/>
  <c r="D72" i="1"/>
  <c r="D69" i="1"/>
  <c r="D65" i="1"/>
  <c r="D62" i="1"/>
  <c r="D58" i="1"/>
  <c r="D55" i="1"/>
  <c r="D51" i="1"/>
  <c r="D48" i="1"/>
  <c r="D41" i="1"/>
  <c r="D38" i="1"/>
  <c r="D34" i="1"/>
  <c r="D27" i="1"/>
  <c r="D23" i="1"/>
  <c r="D16" i="1"/>
  <c r="D13" i="1"/>
  <c r="D9" i="1"/>
  <c r="D106" i="1"/>
  <c r="D102" i="1"/>
  <c r="D99" i="1"/>
  <c r="D95" i="1"/>
  <c r="D82" i="1"/>
  <c r="D75" i="1"/>
  <c r="D68" i="1"/>
  <c r="D61" i="1"/>
  <c r="D57" i="1"/>
  <c r="D54" i="1"/>
  <c r="D50" i="1"/>
  <c r="D47" i="1"/>
  <c r="D40" i="1"/>
  <c r="D37" i="1"/>
  <c r="D33" i="1"/>
  <c r="D30" i="1"/>
  <c r="D26" i="1"/>
  <c r="D22" i="1"/>
  <c r="D15" i="1"/>
  <c r="D12" i="1"/>
  <c r="D109" i="1"/>
  <c r="D105" i="1"/>
  <c r="D98" i="1"/>
  <c r="D94" i="1"/>
  <c r="D91" i="1"/>
  <c r="D88" i="1"/>
  <c r="D81" i="1"/>
  <c r="D74" i="1"/>
  <c r="D67" i="1"/>
  <c r="D60" i="1"/>
  <c r="D53" i="1"/>
  <c r="D46" i="1"/>
  <c r="D43" i="1"/>
  <c r="D36" i="1"/>
  <c r="D32" i="1"/>
  <c r="D29" i="1"/>
  <c r="D25" i="1"/>
  <c r="D21" i="1"/>
  <c r="D18" i="1"/>
  <c r="D11" i="1"/>
  <c r="D108" i="1"/>
  <c r="D104" i="1"/>
  <c r="D97" i="1"/>
  <c r="D93" i="1"/>
  <c r="D90" i="1"/>
  <c r="D87" i="1"/>
  <c r="D84" i="1"/>
  <c r="D80" i="1"/>
  <c r="D77" i="1"/>
  <c r="D73" i="1"/>
  <c r="D70" i="1"/>
  <c r="D66" i="1"/>
  <c r="D63" i="1"/>
  <c r="D59" i="1"/>
  <c r="D52" i="1"/>
  <c r="D45" i="1"/>
  <c r="D42" i="1"/>
  <c r="D35" i="1"/>
  <c r="D31" i="1"/>
  <c r="D28" i="1"/>
  <c r="D24" i="1"/>
  <c r="D20" i="1"/>
  <c r="D17" i="1"/>
  <c r="D10" i="1"/>
  <c r="D39" i="1"/>
  <c r="D44" i="1"/>
  <c r="D19" i="1"/>
  <c r="D49" i="1"/>
  <c r="D78" i="1"/>
  <c r="D101" i="1"/>
  <c r="D56" i="1"/>
  <c r="D85" i="1"/>
  <c r="D89" i="1"/>
  <c r="D64" i="1"/>
  <c r="D71" i="1"/>
  <c r="D8" i="1"/>
</calcChain>
</file>

<file path=xl/sharedStrings.xml><?xml version="1.0" encoding="utf-8"?>
<sst xmlns="http://schemas.openxmlformats.org/spreadsheetml/2006/main" count="369" uniqueCount="114">
  <si>
    <t>Lineamiento tercero, fracción IV. Reporte de las temáticas desglosadas por subtema</t>
  </si>
  <si>
    <t>Secretaría de Energía</t>
  </si>
  <si>
    <t>Trimestre que informa</t>
  </si>
  <si>
    <t>1° 2023</t>
  </si>
  <si>
    <t>1.- Durante el periodo que reporta se recibieron Solicitudes de Información?</t>
  </si>
  <si>
    <t>Si</t>
  </si>
  <si>
    <t>Temáticas de las solicitudes  de información pública</t>
  </si>
  <si>
    <t>Número de solicitudes información del periodo informado</t>
  </si>
  <si>
    <t>% del total ingresado</t>
  </si>
  <si>
    <t xml:space="preserve">1. Actividades de la institución </t>
  </si>
  <si>
    <t>a. Programa de trabajo</t>
  </si>
  <si>
    <t>b. Resultados de actividades sustantivas</t>
  </si>
  <si>
    <t>c. Agenda de servidores públicos</t>
  </si>
  <si>
    <t>d. Otros</t>
  </si>
  <si>
    <t>2. Archivos</t>
  </si>
  <si>
    <t>3. Auditorías</t>
  </si>
  <si>
    <t>a. Resultados</t>
  </si>
  <si>
    <t>b. Avance de recomendaciones</t>
  </si>
  <si>
    <t>c. Otros</t>
  </si>
  <si>
    <t>4. Campañas electorales</t>
  </si>
  <si>
    <t>5. Compras públicas y contratos</t>
  </si>
  <si>
    <t>a. Obras públicas</t>
  </si>
  <si>
    <t>b. Bienes adquiridos</t>
  </si>
  <si>
    <t>c. Servicios contratados</t>
  </si>
  <si>
    <t>d. Bienes arrendados</t>
  </si>
  <si>
    <t>e. Licitaciones</t>
  </si>
  <si>
    <t>f. Adjudicaciones directas</t>
  </si>
  <si>
    <t>g. Invitación a proveedores</t>
  </si>
  <si>
    <t>h. Publicidad oficial</t>
  </si>
  <si>
    <t>i. Otros</t>
  </si>
  <si>
    <t>6. Comunidades Indígenas</t>
  </si>
  <si>
    <t>7. Comunidades LGTBI</t>
  </si>
  <si>
    <t>8. Datos personales</t>
  </si>
  <si>
    <t>a. Datos personales</t>
  </si>
  <si>
    <t>b. Expediente clínico o médico</t>
  </si>
  <si>
    <t>c. Expediente laboral</t>
  </si>
  <si>
    <t>9. Desastres y protección civil</t>
  </si>
  <si>
    <t>10. Discriminación</t>
  </si>
  <si>
    <t>11. Educación</t>
  </si>
  <si>
    <t>12. Estructura Orgánica</t>
  </si>
  <si>
    <t>a. Organigrama</t>
  </si>
  <si>
    <t>b. Directorio</t>
  </si>
  <si>
    <t>c. Vacantes</t>
  </si>
  <si>
    <t>13. Gastos</t>
  </si>
  <si>
    <t>a. Gastos operativos</t>
  </si>
  <si>
    <t>b. Gastos administrativos</t>
  </si>
  <si>
    <t>c. Gastos de representación</t>
  </si>
  <si>
    <t>14. Igualdad de género</t>
  </si>
  <si>
    <t>a. Programas de apoyo a mujeres</t>
  </si>
  <si>
    <t>b. Salud de la mujer</t>
  </si>
  <si>
    <t>c. Violencia de género</t>
  </si>
  <si>
    <t>d. Discriminación laboral</t>
  </si>
  <si>
    <t>e. Mujeres empresarias</t>
  </si>
  <si>
    <t>f. Otros</t>
  </si>
  <si>
    <t>15. Información generada o administrada por el sujeto obligado</t>
  </si>
  <si>
    <t>a. Trámites</t>
  </si>
  <si>
    <t>b. Concesiones</t>
  </si>
  <si>
    <t>c. Estadísticas</t>
  </si>
  <si>
    <t>d. Resultados de encuestas</t>
  </si>
  <si>
    <t>e. Marco jurídico</t>
  </si>
  <si>
    <t>f. Presupuesto o avance financiero</t>
  </si>
  <si>
    <t>g. Otros</t>
  </si>
  <si>
    <t>16. Información sobre servidores públicos</t>
  </si>
  <si>
    <t>a. Sueldos</t>
  </si>
  <si>
    <t>b. Prestaciones de servidores públicos</t>
  </si>
  <si>
    <t>c. Información curricular</t>
  </si>
  <si>
    <t>d. Declaraciones patrimoniales</t>
  </si>
  <si>
    <t>e. Otros</t>
  </si>
  <si>
    <t>17. Medio ambiente</t>
  </si>
  <si>
    <t>18. Programas de subsidios</t>
  </si>
  <si>
    <t>a. Diseño y planeación</t>
  </si>
  <si>
    <t>b. Presupuesto o avance financiero</t>
  </si>
  <si>
    <t>c. Criterios de acceso y esquema de operación</t>
  </si>
  <si>
    <t>d. Padrón de beneficiarios</t>
  </si>
  <si>
    <t>e. Resultados, indicadores de impacto, informes, evaluaciones</t>
  </si>
  <si>
    <t>19. Programas sociales</t>
  </si>
  <si>
    <t>20. Salud</t>
  </si>
  <si>
    <t>a. Pandemia</t>
  </si>
  <si>
    <t>b. Disponibilidad y abasto de medicamentos</t>
  </si>
  <si>
    <t>21. Sanciones</t>
  </si>
  <si>
    <t>a. Servidores públicos</t>
  </si>
  <si>
    <t>b. Particulares</t>
  </si>
  <si>
    <t>22. Seguridad Nacional</t>
  </si>
  <si>
    <t>a. Estrateias de seguridad nacional</t>
  </si>
  <si>
    <t>b. instalaciones estratégicas</t>
  </si>
  <si>
    <t>c. Operación de instituciones</t>
  </si>
  <si>
    <t>d. Adquisiciones</t>
  </si>
  <si>
    <t>e. Documentos oficiales</t>
  </si>
  <si>
    <t>f. Normas</t>
  </si>
  <si>
    <t>23. Sentencias y resoluciones</t>
  </si>
  <si>
    <t>24. Violaciones a Derechos Humanos</t>
  </si>
  <si>
    <t>a. Desaparición forzada</t>
  </si>
  <si>
    <t>b. Tortura</t>
  </si>
  <si>
    <t>c. Libertad de expresión</t>
  </si>
  <si>
    <t>d. Masacres</t>
  </si>
  <si>
    <t>e. Casos espécificos de violaciones a derechos humanos</t>
  </si>
  <si>
    <t>f. Violencia política</t>
  </si>
  <si>
    <t>g. Acceso a la justicia</t>
  </si>
  <si>
    <t>h. Otros.</t>
  </si>
  <si>
    <t>25. Otros más frecuentes (especificar)</t>
  </si>
  <si>
    <r>
      <t xml:space="preserve">Temática de preguntas frecuentes </t>
    </r>
    <r>
      <rPr>
        <b/>
        <sz val="11"/>
        <color theme="9" tint="0.39997558519241921"/>
        <rFont val="Calibri"/>
        <family val="2"/>
        <scheme val="minor"/>
      </rPr>
      <t>(Seleccionar)</t>
    </r>
  </si>
  <si>
    <t>a) Pregunta más frecuente</t>
  </si>
  <si>
    <t>Información generada o administrada por el sujeto obligado</t>
  </si>
  <si>
    <t>b) Segunda pregunta más frecuente</t>
  </si>
  <si>
    <t xml:space="preserve">Actividades de la institución </t>
  </si>
  <si>
    <t>c) Tercera pregunta más frecuente</t>
  </si>
  <si>
    <t>Información referente a contratos celebrados</t>
  </si>
  <si>
    <t>d) Cuarta pregunta más frecuente</t>
  </si>
  <si>
    <t>Otros Rubros Generales</t>
  </si>
  <si>
    <t>T o t a l (SIN OTROS MÁS FRECUENTES)</t>
  </si>
  <si>
    <t>Fondo de servicio universal eléctrico</t>
  </si>
  <si>
    <t>Datos personales</t>
  </si>
  <si>
    <t>Estructura orgánica</t>
  </si>
  <si>
    <t>Fondo para la transición energética y el aprovechamiento sustentable de la energía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</si>
</sst>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font>
    <font>
      <b/>
      <sz val="14"/>
      <color theme="8" tint="-0.249977111117893"/>
      <name val="Calibri"/>
      <family val="2"/>
      <scheme val="minor"/>
    </font>
    <font>
      <b/>
      <sz val="11"/>
      <color theme="9" tint="0.3999755851924192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8"/>
        <bgColor theme="8"/>
      </patternFill>
    </fill>
    <fill>
      <patternFill patternType="solid">
        <fgColor rgb="FF0070C0"/>
        <bgColor indexed="64"/>
      </patternFill>
    </fill>
    <fill>
      <patternFill patternType="solid">
        <fgColor rgb="FF0070C0"/>
        <bgColor theme="8"/>
      </patternFill>
    </fill>
    <fill>
      <patternFill patternType="solid">
        <fgColor theme="8" tint="0.79998168889431442"/>
        <bgColor theme="8" tint="0.79998168889431442"/>
      </patternFill>
    </fill>
    <fill>
      <patternFill patternType="solid">
        <fgColor rgb="FFFFC000"/>
        <bgColor theme="8"/>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7558519241921"/>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right style="thin">
        <color rgb="FF0070C0"/>
      </right>
      <top style="thin">
        <color rgb="FF0070C0"/>
      </top>
      <bottom/>
      <diagonal/>
    </border>
    <border>
      <left style="thin">
        <color rgb="FF0070C0"/>
      </left>
      <right/>
      <top style="thin">
        <color rgb="FF0070C0"/>
      </top>
      <bottom/>
      <diagonal/>
    </border>
    <border>
      <left style="thin">
        <color rgb="FF0070C0"/>
      </left>
      <right style="thin">
        <color rgb="FF0070C0"/>
      </right>
      <top style="thin">
        <color rgb="FF0070C0"/>
      </top>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0" fillId="0" borderId="0" xfId="0" applyProtection="1">
      <protection locked="0"/>
    </xf>
    <xf numFmtId="0" fontId="0" fillId="0" borderId="0" xfId="0" applyAlignment="1">
      <alignment horizontal="center" wrapText="1"/>
    </xf>
    <xf numFmtId="14" fontId="0" fillId="0" borderId="0" xfId="0" applyNumberFormat="1" applyAlignment="1">
      <alignment horizontal="center"/>
    </xf>
    <xf numFmtId="0" fontId="0" fillId="2" borderId="1" xfId="0" applyFill="1" applyBorder="1" applyAlignment="1" applyProtection="1">
      <alignment horizontal="center"/>
      <protection locked="0"/>
    </xf>
    <xf numFmtId="14" fontId="3" fillId="0" borderId="2" xfId="0" applyNumberFormat="1" applyFont="1" applyBorder="1" applyAlignment="1" applyProtection="1">
      <alignment horizontal="center" vertical="center"/>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left" vertical="top"/>
    </xf>
    <xf numFmtId="0" fontId="0" fillId="4" borderId="7" xfId="0" applyFill="1" applyBorder="1"/>
    <xf numFmtId="0" fontId="2" fillId="5" borderId="7" xfId="0" applyFont="1" applyFill="1" applyBorder="1" applyAlignment="1">
      <alignment horizontal="center" vertical="center" wrapText="1"/>
    </xf>
    <xf numFmtId="2" fontId="2" fillId="5" borderId="8" xfId="0" applyNumberFormat="1" applyFont="1" applyFill="1" applyBorder="1" applyAlignment="1">
      <alignment horizontal="center" vertical="center" wrapText="1"/>
    </xf>
    <xf numFmtId="0" fontId="0" fillId="0" borderId="5" xfId="0" applyBorder="1"/>
    <xf numFmtId="0" fontId="0" fillId="0" borderId="9" xfId="0" applyBorder="1" applyAlignment="1">
      <alignment horizontal="left"/>
    </xf>
    <xf numFmtId="0" fontId="0" fillId="0" borderId="10" xfId="0" applyBorder="1" applyAlignment="1" applyProtection="1">
      <alignment horizontal="center" vertical="center"/>
      <protection locked="0"/>
    </xf>
    <xf numFmtId="2" fontId="0" fillId="0" borderId="11" xfId="0" applyNumberFormat="1" applyBorder="1" applyAlignment="1">
      <alignment horizontal="center" vertical="center"/>
    </xf>
    <xf numFmtId="0" fontId="0" fillId="6" borderId="5" xfId="0" applyFill="1" applyBorder="1"/>
    <xf numFmtId="0" fontId="0" fillId="6" borderId="9" xfId="0" applyFill="1" applyBorder="1" applyAlignment="1">
      <alignment horizontal="left"/>
    </xf>
    <xf numFmtId="0" fontId="0" fillId="6" borderId="10" xfId="0" applyFill="1" applyBorder="1" applyAlignment="1" applyProtection="1">
      <alignment horizontal="center" vertical="center"/>
      <protection locked="0"/>
    </xf>
    <xf numFmtId="2" fontId="0" fillId="6" borderId="11" xfId="0" applyNumberFormat="1" applyFill="1" applyBorder="1" applyAlignment="1">
      <alignment horizontal="center" vertical="center"/>
    </xf>
    <xf numFmtId="0" fontId="0" fillId="6" borderId="12" xfId="0" applyFill="1" applyBorder="1" applyAlignment="1">
      <alignment horizontal="left"/>
    </xf>
    <xf numFmtId="0" fontId="2" fillId="7" borderId="10" xfId="0" applyFont="1" applyFill="1" applyBorder="1" applyAlignment="1">
      <alignment vertical="center"/>
    </xf>
    <xf numFmtId="0" fontId="2" fillId="7" borderId="10" xfId="0" applyFont="1" applyFill="1" applyBorder="1" applyAlignment="1" applyProtection="1">
      <alignment horizontal="center" vertical="center"/>
      <protection locked="0"/>
    </xf>
    <xf numFmtId="0" fontId="2" fillId="3" borderId="10" xfId="0" applyFont="1" applyFill="1" applyBorder="1" applyAlignment="1">
      <alignment vertical="center"/>
    </xf>
    <xf numFmtId="0" fontId="2" fillId="3" borderId="10" xfId="0" applyFont="1" applyFill="1" applyBorder="1" applyAlignment="1">
      <alignment horizontal="center" vertical="center"/>
    </xf>
    <xf numFmtId="0" fontId="0" fillId="0" borderId="9" xfId="0" applyBorder="1"/>
    <xf numFmtId="0" fontId="0" fillId="6" borderId="9" xfId="0" applyFill="1" applyBorder="1"/>
    <xf numFmtId="0" fontId="0" fillId="0" borderId="12" xfId="0" applyBorder="1"/>
    <xf numFmtId="0" fontId="2" fillId="7" borderId="10" xfId="0" applyFont="1" applyFill="1" applyBorder="1" applyAlignment="1" applyProtection="1">
      <alignment horizontal="center" vertical="center" wrapText="1"/>
      <protection locked="0"/>
    </xf>
    <xf numFmtId="0" fontId="2" fillId="3" borderId="10" xfId="0" applyFont="1" applyFill="1" applyBorder="1" applyAlignment="1">
      <alignment horizontal="center" vertical="center" wrapText="1"/>
    </xf>
    <xf numFmtId="0" fontId="0" fillId="6" borderId="12" xfId="0" applyFill="1" applyBorder="1"/>
    <xf numFmtId="0" fontId="2" fillId="3" borderId="10" xfId="0" applyFont="1" applyFill="1" applyBorder="1" applyAlignment="1">
      <alignment horizontal="left" vertical="center"/>
    </xf>
    <xf numFmtId="0" fontId="2" fillId="7" borderId="10" xfId="0" applyFont="1" applyFill="1" applyBorder="1" applyAlignment="1">
      <alignment horizontal="left" vertical="center"/>
    </xf>
    <xf numFmtId="0" fontId="2" fillId="7" borderId="10" xfId="0" applyFont="1" applyFill="1" applyBorder="1" applyAlignment="1">
      <alignment horizontal="center" vertical="center"/>
    </xf>
    <xf numFmtId="0" fontId="0" fillId="0" borderId="12" xfId="0" applyBorder="1" applyAlignment="1">
      <alignment horizontal="left"/>
    </xf>
    <xf numFmtId="0" fontId="0" fillId="6" borderId="10" xfId="0" applyFill="1" applyBorder="1" applyAlignment="1">
      <alignment horizontal="left" vertical="center"/>
    </xf>
    <xf numFmtId="0" fontId="0" fillId="6" borderId="10" xfId="0" applyFill="1" applyBorder="1" applyAlignment="1" applyProtection="1">
      <alignment horizontal="center" vertical="center" wrapText="1"/>
      <protection locked="0"/>
    </xf>
    <xf numFmtId="0" fontId="0" fillId="0" borderId="10" xfId="0" applyBorder="1" applyAlignment="1">
      <alignment horizontal="left" vertical="center"/>
    </xf>
    <xf numFmtId="0" fontId="0" fillId="0" borderId="10" xfId="0" applyBorder="1" applyAlignment="1" applyProtection="1">
      <alignment horizontal="center" vertical="center" wrapText="1"/>
      <protection locked="0"/>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3" borderId="13" xfId="1" applyNumberFormat="1" applyFont="1" applyFill="1" applyBorder="1" applyAlignment="1" applyProtection="1">
      <alignment horizontal="center" vertical="center" wrapText="1"/>
    </xf>
    <xf numFmtId="0" fontId="2" fillId="5" borderId="8" xfId="0" applyFont="1" applyFill="1" applyBorder="1" applyAlignment="1">
      <alignment horizontal="center" vertical="center" wrapText="1"/>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5" fillId="0" borderId="0" xfId="0" applyFont="1" applyAlignment="1" applyProtection="1">
      <alignment horizontal="center"/>
      <protection locked="0"/>
    </xf>
    <xf numFmtId="0" fontId="2" fillId="0" borderId="0" xfId="0" applyFont="1" applyAlignment="1" applyProtection="1">
      <alignment vertical="center"/>
      <protection locked="0"/>
    </xf>
    <xf numFmtId="0" fontId="0" fillId="0" borderId="0" xfId="0" applyAlignment="1">
      <alignment horizont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0" xfId="0" applyFont="1" applyAlignment="1" applyProtection="1">
      <alignment horizontal="center" vertical="center"/>
      <protection locked="0"/>
    </xf>
  </cellXfs>
  <cellStyles count="2">
    <cellStyle name="Millares" xfId="1" builtinId="3"/>
    <cellStyle name="Normal" xfId="0" builtinId="0"/>
  </cellStyles>
  <dxfs count="4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1025" name="Button 3"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4" name="Globo: línea 3">
          <a:extLst>
            <a:ext uri="{FF2B5EF4-FFF2-40B4-BE49-F238E27FC236}">
              <a16:creationId xmlns:a16="http://schemas.microsoft.com/office/drawing/2014/main" id="{00000000-0008-0000-0000-000004000000}"/>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7400925" y="4324350"/>
          <a:ext cx="3943350"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a16="http://schemas.microsoft.com/office/drawing/2014/main" id="{00000000-0008-0000-0100-000002000000}"/>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2049" name="Button 3"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3" name="Globo: línea 2">
          <a:extLst>
            <a:ext uri="{FF2B5EF4-FFF2-40B4-BE49-F238E27FC236}">
              <a16:creationId xmlns:a16="http://schemas.microsoft.com/office/drawing/2014/main" id="{00000000-0008-0000-0100-000003000000}"/>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4" name="Globo: línea 3">
          <a:extLst>
            <a:ext uri="{FF2B5EF4-FFF2-40B4-BE49-F238E27FC236}">
              <a16:creationId xmlns:a16="http://schemas.microsoft.com/office/drawing/2014/main" id="{00000000-0008-0000-0100-000004000000}"/>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5" name="Globo: línea 4">
          <a:extLst>
            <a:ext uri="{FF2B5EF4-FFF2-40B4-BE49-F238E27FC236}">
              <a16:creationId xmlns:a16="http://schemas.microsoft.com/office/drawing/2014/main" id="{00000000-0008-0000-0100-000005000000}"/>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6" name="Globo: línea 5">
          <a:extLst>
            <a:ext uri="{FF2B5EF4-FFF2-40B4-BE49-F238E27FC236}">
              <a16:creationId xmlns:a16="http://schemas.microsoft.com/office/drawing/2014/main" id="{00000000-0008-0000-0100-000006000000}"/>
            </a:ext>
          </a:extLst>
        </xdr:cNvPr>
        <xdr:cNvSpPr/>
      </xdr:nvSpPr>
      <xdr:spPr>
        <a:xfrm>
          <a:off x="7400925" y="4324350"/>
          <a:ext cx="3943350"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a16="http://schemas.microsoft.com/office/drawing/2014/main" id="{00000000-0008-0000-0200-000002000000}"/>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3073" name="Button 3"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3" name="Globo: línea 2">
          <a:extLst>
            <a:ext uri="{FF2B5EF4-FFF2-40B4-BE49-F238E27FC236}">
              <a16:creationId xmlns:a16="http://schemas.microsoft.com/office/drawing/2014/main" id="{00000000-0008-0000-0200-000003000000}"/>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4" name="Globo: línea 3">
          <a:extLst>
            <a:ext uri="{FF2B5EF4-FFF2-40B4-BE49-F238E27FC236}">
              <a16:creationId xmlns:a16="http://schemas.microsoft.com/office/drawing/2014/main" id="{00000000-0008-0000-0200-000004000000}"/>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5" name="Globo: línea 4">
          <a:extLst>
            <a:ext uri="{FF2B5EF4-FFF2-40B4-BE49-F238E27FC236}">
              <a16:creationId xmlns:a16="http://schemas.microsoft.com/office/drawing/2014/main" id="{00000000-0008-0000-0200-000005000000}"/>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6" name="Globo: línea 5">
          <a:extLst>
            <a:ext uri="{FF2B5EF4-FFF2-40B4-BE49-F238E27FC236}">
              <a16:creationId xmlns:a16="http://schemas.microsoft.com/office/drawing/2014/main" id="{00000000-0008-0000-0200-000006000000}"/>
            </a:ext>
          </a:extLst>
        </xdr:cNvPr>
        <xdr:cNvSpPr/>
      </xdr:nvSpPr>
      <xdr:spPr>
        <a:xfrm>
          <a:off x="7400925" y="4324350"/>
          <a:ext cx="3943350"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Users\smrodriguez\Desktop\DIRECCION%20SMRR%202023\INFORMES%20TRIMESTRALES%20INAI\INFORMES%20TRIMESTRALES\INFORMES%202023%201ER%20TRIMESTRE\SENER%201er%20TRIMESTRE%202023\04-L3FIV.xlsm" TargetMode="External"/><Relationship Id="rId1" Type="http://schemas.openxmlformats.org/officeDocument/2006/relationships/externalLinkPath" Target="file:///D:\Users\smrodriguez\Desktop\DIRECCION%20SMRR%202023\INFORMES%20TRIMESTRALES%20INAI\INFORMES%20TRIMESTRALES\INFORMES%202023%201ER%20TRIMESTRE\SENER%201er%20TRIMESTRE%202023\04-L3FIV.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Users\smrodriguez\Desktop\DIRECCION%20SMRR%202023\INFORMES%20TRIMESTRALES%20INAI\INFORMES%20TRIMESTRALES\INFORMES%202023%201ER%20TRIMESTRE\FSUE%201er%20TRIMESTRE%202023\04-L3FIV.xlsm" TargetMode="External"/><Relationship Id="rId1" Type="http://schemas.openxmlformats.org/officeDocument/2006/relationships/externalLinkPath" Target="file:///D:\Users\smrodriguez\Desktop\DIRECCION%20SMRR%202023\INFORMES%20TRIMESTRALES%20INAI\INFORMES%20TRIMESTRALES\INFORMES%202023%201ER%20TRIMESTRE\FSUE%201er%20TRIMESTRE%202023\04-L3FIV.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Users\smrodriguez\Desktop\DIRECCION%20SMRR%202023\INFORMES%20TRIMESTRALES%20INAI\INFORMES%20TRIMESTRALES\INFORMES%202023%201ER%20TRIMESTRE\FOTEASE%201er%20TRIMESTRE%202023\04-L3FIV.xlsm" TargetMode="External"/><Relationship Id="rId1" Type="http://schemas.openxmlformats.org/officeDocument/2006/relationships/externalLinkPath" Target="file:///D:\Users\smrodriguez\Desktop\DIRECCION%20SMRR%202023\INFORMES%20TRIMESTRALES%20INAI\INFORMES%20TRIMESTRALES\INFORMES%202023%201ER%20TRIMESTRE\FOTEASE%201er%20TRIMESTRE%202023\04-L3FI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04-L3FIV"/>
    </sheetNames>
    <definedNames>
      <definedName name="Macro2"/>
    </definedNames>
    <sheetDataSet>
      <sheetData sheetId="0">
        <row r="40">
          <cell r="C40">
            <v>1</v>
          </cell>
        </row>
        <row r="41">
          <cell r="C41">
            <v>1</v>
          </cell>
        </row>
        <row r="42">
          <cell r="C42">
            <v>3</v>
          </cell>
        </row>
        <row r="43">
          <cell r="C43">
            <v>4</v>
          </cell>
        </row>
        <row r="45">
          <cell r="C45">
            <v>2</v>
          </cell>
        </row>
        <row r="46">
          <cell r="C46">
            <v>2</v>
          </cell>
        </row>
        <row r="47">
          <cell r="C47">
            <v>1</v>
          </cell>
        </row>
        <row r="48">
          <cell r="C48">
            <v>4</v>
          </cell>
        </row>
        <row r="50">
          <cell r="C50">
            <v>0</v>
          </cell>
        </row>
        <row r="51">
          <cell r="C51">
            <v>0</v>
          </cell>
        </row>
        <row r="52">
          <cell r="C52">
            <v>2</v>
          </cell>
        </row>
        <row r="53">
          <cell r="C53">
            <v>0</v>
          </cell>
        </row>
        <row r="54">
          <cell r="C54">
            <v>0</v>
          </cell>
        </row>
        <row r="55">
          <cell r="C55">
            <v>0</v>
          </cell>
        </row>
        <row r="57">
          <cell r="C57">
            <v>3</v>
          </cell>
        </row>
        <row r="58">
          <cell r="C58">
            <v>29</v>
          </cell>
        </row>
        <row r="59">
          <cell r="C59">
            <v>26</v>
          </cell>
        </row>
        <row r="60">
          <cell r="C60">
            <v>0</v>
          </cell>
        </row>
        <row r="61">
          <cell r="C61">
            <v>8</v>
          </cell>
        </row>
        <row r="62">
          <cell r="C62">
            <v>32</v>
          </cell>
        </row>
        <row r="63">
          <cell r="C63">
            <v>71</v>
          </cell>
        </row>
        <row r="65">
          <cell r="C65">
            <v>1</v>
          </cell>
        </row>
        <row r="66">
          <cell r="C66">
            <v>3</v>
          </cell>
        </row>
        <row r="67">
          <cell r="C67">
            <v>1</v>
          </cell>
        </row>
        <row r="68">
          <cell r="C68">
            <v>1</v>
          </cell>
        </row>
        <row r="69">
          <cell r="C69">
            <v>9</v>
          </cell>
        </row>
        <row r="70">
          <cell r="C70">
            <v>2</v>
          </cell>
        </row>
        <row r="72">
          <cell r="C72">
            <v>0</v>
          </cell>
        </row>
        <row r="73">
          <cell r="C73">
            <v>0</v>
          </cell>
        </row>
        <row r="74">
          <cell r="C74">
            <v>0</v>
          </cell>
        </row>
        <row r="75">
          <cell r="C75">
            <v>0</v>
          </cell>
        </row>
        <row r="76">
          <cell r="C76">
            <v>1</v>
          </cell>
        </row>
        <row r="77">
          <cell r="C77">
            <v>0</v>
          </cell>
        </row>
        <row r="79">
          <cell r="C79">
            <v>0</v>
          </cell>
        </row>
        <row r="80">
          <cell r="C80">
            <v>0</v>
          </cell>
        </row>
        <row r="81">
          <cell r="C81">
            <v>0</v>
          </cell>
        </row>
        <row r="82">
          <cell r="C82">
            <v>0</v>
          </cell>
        </row>
        <row r="83">
          <cell r="C83">
            <v>12</v>
          </cell>
        </row>
        <row r="84">
          <cell r="C84">
            <v>1</v>
          </cell>
        </row>
        <row r="86">
          <cell r="C86">
            <v>1</v>
          </cell>
        </row>
        <row r="87">
          <cell r="C87">
            <v>0</v>
          </cell>
        </row>
        <row r="88">
          <cell r="C88">
            <v>0</v>
          </cell>
        </row>
        <row r="90">
          <cell r="C90">
            <v>1</v>
          </cell>
        </row>
        <row r="91">
          <cell r="C91">
            <v>0</v>
          </cell>
        </row>
        <row r="93">
          <cell r="C93">
            <v>0</v>
          </cell>
        </row>
        <row r="94">
          <cell r="C94">
            <v>0</v>
          </cell>
        </row>
        <row r="95">
          <cell r="C95">
            <v>0</v>
          </cell>
        </row>
        <row r="96">
          <cell r="C96">
            <v>0</v>
          </cell>
        </row>
        <row r="97">
          <cell r="C97">
            <v>0</v>
          </cell>
        </row>
        <row r="98">
          <cell r="C98">
            <v>0</v>
          </cell>
        </row>
        <row r="99">
          <cell r="C99">
            <v>0</v>
          </cell>
        </row>
        <row r="100">
          <cell r="C100">
            <v>1</v>
          </cell>
        </row>
        <row r="102">
          <cell r="C102">
            <v>0</v>
          </cell>
        </row>
        <row r="103">
          <cell r="C103">
            <v>0</v>
          </cell>
        </row>
        <row r="104">
          <cell r="C104">
            <v>0</v>
          </cell>
        </row>
        <row r="105">
          <cell r="C105">
            <v>0</v>
          </cell>
        </row>
        <row r="106">
          <cell r="C106">
            <v>0</v>
          </cell>
        </row>
        <row r="107">
          <cell r="C107">
            <v>0</v>
          </cell>
        </row>
        <row r="108">
          <cell r="C108">
            <v>0</v>
          </cell>
        </row>
        <row r="109">
          <cell r="C109">
            <v>1</v>
          </cell>
        </row>
      </sheetData>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04-L3FIV"/>
    </sheetNames>
    <definedNames>
      <definedName name="Macro2"/>
    </definedNames>
    <sheetDataSet>
      <sheetData sheetId="0">
        <row r="41">
          <cell r="C41">
            <v>1</v>
          </cell>
        </row>
        <row r="62">
          <cell r="C62">
            <v>2</v>
          </cell>
        </row>
        <row r="63">
          <cell r="C63">
            <v>1</v>
          </cell>
        </row>
      </sheetData>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
      <sheetName val="Catálogo"/>
      <sheetName val="04-L3FIV"/>
    </sheetNames>
    <definedNames>
      <definedName name="Macro2"/>
    </definedNames>
    <sheetDataSet>
      <sheetData sheetId="0">
        <row r="40">
          <cell r="C40">
            <v>0</v>
          </cell>
        </row>
        <row r="41">
          <cell r="C41">
            <v>1</v>
          </cell>
        </row>
        <row r="42">
          <cell r="C42">
            <v>1</v>
          </cell>
        </row>
        <row r="43">
          <cell r="C43">
            <v>0</v>
          </cell>
        </row>
        <row r="45">
          <cell r="C45">
            <v>0</v>
          </cell>
        </row>
        <row r="46">
          <cell r="C46">
            <v>0</v>
          </cell>
        </row>
        <row r="47">
          <cell r="C47">
            <v>0</v>
          </cell>
        </row>
        <row r="48">
          <cell r="C48">
            <v>0</v>
          </cell>
        </row>
        <row r="50">
          <cell r="C50">
            <v>0</v>
          </cell>
        </row>
        <row r="51">
          <cell r="C51">
            <v>0</v>
          </cell>
        </row>
        <row r="52">
          <cell r="C52">
            <v>0</v>
          </cell>
        </row>
        <row r="53">
          <cell r="C53">
            <v>0</v>
          </cell>
        </row>
        <row r="54">
          <cell r="C54">
            <v>0</v>
          </cell>
        </row>
        <row r="55">
          <cell r="C55">
            <v>0</v>
          </cell>
        </row>
        <row r="57">
          <cell r="C57">
            <v>0</v>
          </cell>
        </row>
        <row r="58">
          <cell r="C58">
            <v>0</v>
          </cell>
        </row>
        <row r="59">
          <cell r="C59">
            <v>0</v>
          </cell>
        </row>
        <row r="60">
          <cell r="C60">
            <v>0</v>
          </cell>
        </row>
        <row r="61">
          <cell r="C61">
            <v>0</v>
          </cell>
        </row>
        <row r="62">
          <cell r="C62">
            <v>2</v>
          </cell>
        </row>
        <row r="63">
          <cell r="C63">
            <v>1</v>
          </cell>
        </row>
        <row r="65">
          <cell r="C65">
            <v>0</v>
          </cell>
        </row>
        <row r="66">
          <cell r="C66">
            <v>0</v>
          </cell>
        </row>
        <row r="67">
          <cell r="C67">
            <v>0</v>
          </cell>
        </row>
        <row r="68">
          <cell r="C68">
            <v>0</v>
          </cell>
        </row>
        <row r="69">
          <cell r="C69">
            <v>0</v>
          </cell>
        </row>
        <row r="70">
          <cell r="C70">
            <v>0</v>
          </cell>
        </row>
        <row r="72">
          <cell r="C72">
            <v>0</v>
          </cell>
        </row>
        <row r="73">
          <cell r="C73">
            <v>0</v>
          </cell>
        </row>
        <row r="74">
          <cell r="C74">
            <v>0</v>
          </cell>
        </row>
        <row r="75">
          <cell r="C75">
            <v>0</v>
          </cell>
        </row>
        <row r="76">
          <cell r="C76">
            <v>0</v>
          </cell>
        </row>
        <row r="77">
          <cell r="C77">
            <v>0</v>
          </cell>
        </row>
        <row r="79">
          <cell r="C79">
            <v>0</v>
          </cell>
        </row>
        <row r="80">
          <cell r="C80">
            <v>0</v>
          </cell>
        </row>
        <row r="81">
          <cell r="C81">
            <v>0</v>
          </cell>
        </row>
        <row r="82">
          <cell r="C82">
            <v>0</v>
          </cell>
        </row>
        <row r="83">
          <cell r="C83">
            <v>0</v>
          </cell>
        </row>
        <row r="84">
          <cell r="C84">
            <v>1</v>
          </cell>
        </row>
        <row r="86">
          <cell r="C86">
            <v>0</v>
          </cell>
        </row>
        <row r="87">
          <cell r="C87">
            <v>0</v>
          </cell>
        </row>
        <row r="88">
          <cell r="C88">
            <v>0</v>
          </cell>
        </row>
        <row r="90">
          <cell r="C90">
            <v>0</v>
          </cell>
        </row>
        <row r="91">
          <cell r="C91">
            <v>0</v>
          </cell>
        </row>
        <row r="93">
          <cell r="C93">
            <v>0</v>
          </cell>
        </row>
        <row r="94">
          <cell r="C94">
            <v>0</v>
          </cell>
        </row>
        <row r="95">
          <cell r="C95">
            <v>0</v>
          </cell>
        </row>
        <row r="96">
          <cell r="C96">
            <v>0</v>
          </cell>
        </row>
        <row r="97">
          <cell r="C97">
            <v>0</v>
          </cell>
        </row>
        <row r="98">
          <cell r="C98">
            <v>0</v>
          </cell>
        </row>
        <row r="99">
          <cell r="C99">
            <v>0</v>
          </cell>
        </row>
        <row r="100">
          <cell r="C100">
            <v>0</v>
          </cell>
        </row>
        <row r="102">
          <cell r="C102">
            <v>0</v>
          </cell>
        </row>
        <row r="103">
          <cell r="C103">
            <v>0</v>
          </cell>
        </row>
        <row r="104">
          <cell r="C104">
            <v>0</v>
          </cell>
        </row>
        <row r="105">
          <cell r="C105">
            <v>0</v>
          </cell>
        </row>
        <row r="106">
          <cell r="C106">
            <v>0</v>
          </cell>
        </row>
        <row r="107">
          <cell r="C107">
            <v>0</v>
          </cell>
        </row>
        <row r="108">
          <cell r="C108">
            <v>0</v>
          </cell>
        </row>
        <row r="109">
          <cell r="C109">
            <v>0</v>
          </cell>
        </row>
      </sheetData>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C9D9-1D72-4E5C-9887-CB899F5EE4D5}">
  <dimension ref="A1:F115"/>
  <sheetViews>
    <sheetView workbookViewId="0">
      <selection activeCell="B3" sqref="B3:D3"/>
    </sheetView>
  </sheetViews>
  <sheetFormatPr baseColWidth="10" defaultRowHeight="15" x14ac:dyDescent="0.25"/>
  <cols>
    <col min="1" max="1" width="5.5703125" customWidth="1"/>
    <col min="2" max="2" width="57.140625" customWidth="1"/>
    <col min="3" max="3" width="20.5703125" customWidth="1"/>
    <col min="4" max="4" width="24.7109375" customWidth="1"/>
    <col min="5" max="5" width="5.85546875" customWidth="1"/>
    <col min="6" max="6" width="33.42578125" customWidth="1"/>
  </cols>
  <sheetData>
    <row r="1" spans="1:6" ht="18.75" x14ac:dyDescent="0.3">
      <c r="A1" s="1"/>
      <c r="B1" s="45" t="s">
        <v>0</v>
      </c>
      <c r="C1" s="45"/>
      <c r="D1" s="45"/>
    </row>
    <row r="2" spans="1:6" x14ac:dyDescent="0.25">
      <c r="A2" s="1"/>
      <c r="B2" s="43" t="s">
        <v>1</v>
      </c>
      <c r="C2" s="1"/>
      <c r="D2" s="1"/>
    </row>
    <row r="3" spans="1:6" x14ac:dyDescent="0.25">
      <c r="A3" s="1"/>
      <c r="B3" s="46" t="s">
        <v>1</v>
      </c>
      <c r="C3" s="46"/>
      <c r="D3" s="46"/>
      <c r="F3" s="47"/>
    </row>
    <row r="4" spans="1:6" x14ac:dyDescent="0.25">
      <c r="B4" s="3"/>
      <c r="C4" s="3"/>
      <c r="D4" s="4" t="str">
        <f>IF(B3="Seleccione el nombre del sujeto obligado","",VLOOKUP(B3,[1]Catálogo!A2:B858,2,0))</f>
        <v>00018</v>
      </c>
      <c r="F4" s="47"/>
    </row>
    <row r="5" spans="1:6" x14ac:dyDescent="0.25">
      <c r="A5" s="48" t="s">
        <v>2</v>
      </c>
      <c r="B5" s="48"/>
      <c r="C5" s="49"/>
      <c r="D5" s="5" t="s">
        <v>3</v>
      </c>
      <c r="F5" s="47"/>
    </row>
    <row r="6" spans="1:6" x14ac:dyDescent="0.25">
      <c r="A6" s="48" t="s">
        <v>4</v>
      </c>
      <c r="B6" s="48"/>
      <c r="C6" s="49"/>
      <c r="D6" s="5" t="s">
        <v>5</v>
      </c>
      <c r="F6" s="2"/>
    </row>
    <row r="7" spans="1:6" ht="60" x14ac:dyDescent="0.25">
      <c r="A7" s="50" t="s">
        <v>6</v>
      </c>
      <c r="B7" s="51"/>
      <c r="C7" s="6" t="s">
        <v>7</v>
      </c>
      <c r="D7" s="7" t="s">
        <v>8</v>
      </c>
    </row>
    <row r="8" spans="1:6" x14ac:dyDescent="0.25">
      <c r="A8" s="8" t="s">
        <v>9</v>
      </c>
      <c r="B8" s="9"/>
      <c r="C8" s="10">
        <f>SUM(C9:C12)</f>
        <v>79</v>
      </c>
      <c r="D8" s="11">
        <f>IF(C8=0,"",(C8/$C$115)*100)</f>
        <v>22.253521126760564</v>
      </c>
    </row>
    <row r="9" spans="1:6" x14ac:dyDescent="0.25">
      <c r="A9" s="12"/>
      <c r="B9" s="13" t="s">
        <v>10</v>
      </c>
      <c r="C9" s="14">
        <v>15</v>
      </c>
      <c r="D9" s="15">
        <f>IF(C9="","",(C9/$C$115)*100)</f>
        <v>4.225352112676056</v>
      </c>
    </row>
    <row r="10" spans="1:6" x14ac:dyDescent="0.25">
      <c r="A10" s="16"/>
      <c r="B10" s="17" t="s">
        <v>11</v>
      </c>
      <c r="C10" s="18">
        <v>57</v>
      </c>
      <c r="D10" s="19">
        <f>IF(C10="","",(C10/$C$115)*100)</f>
        <v>16.056338028169016</v>
      </c>
    </row>
    <row r="11" spans="1:6" x14ac:dyDescent="0.25">
      <c r="A11" s="12"/>
      <c r="B11" s="13" t="s">
        <v>12</v>
      </c>
      <c r="C11" s="14">
        <v>0</v>
      </c>
      <c r="D11" s="15">
        <f>IF(C11="","",(C11/$C$115)*100)</f>
        <v>0</v>
      </c>
    </row>
    <row r="12" spans="1:6" x14ac:dyDescent="0.25">
      <c r="A12" s="16"/>
      <c r="B12" s="20" t="s">
        <v>13</v>
      </c>
      <c r="C12" s="18">
        <v>7</v>
      </c>
      <c r="D12" s="19">
        <f>IF(C12="","",(C12/$C$115)*100)</f>
        <v>1.971830985915493</v>
      </c>
    </row>
    <row r="13" spans="1:6" x14ac:dyDescent="0.25">
      <c r="A13" s="21" t="s">
        <v>14</v>
      </c>
      <c r="B13" s="21"/>
      <c r="C13" s="22">
        <v>0</v>
      </c>
      <c r="D13" s="15">
        <f>IF(C13="","",(C13/$C$115)*100)</f>
        <v>0</v>
      </c>
    </row>
    <row r="14" spans="1:6" x14ac:dyDescent="0.25">
      <c r="A14" s="23" t="s">
        <v>15</v>
      </c>
      <c r="B14" s="23"/>
      <c r="C14" s="24">
        <f>SUM(C15:C17)</f>
        <v>0</v>
      </c>
      <c r="D14" s="11" t="str">
        <f>IF(C14=0,"",(C14/$C$115)*100)</f>
        <v/>
      </c>
    </row>
    <row r="15" spans="1:6" x14ac:dyDescent="0.25">
      <c r="A15" s="12"/>
      <c r="B15" s="25" t="s">
        <v>16</v>
      </c>
      <c r="C15" s="14">
        <v>0</v>
      </c>
      <c r="D15" s="15">
        <f>IF(C15="","",(C15/$C$115)*100)</f>
        <v>0</v>
      </c>
    </row>
    <row r="16" spans="1:6" x14ac:dyDescent="0.25">
      <c r="A16" s="16"/>
      <c r="B16" s="26" t="s">
        <v>17</v>
      </c>
      <c r="C16" s="18">
        <v>0</v>
      </c>
      <c r="D16" s="19">
        <f>IF(C16="","",(C16/$C$115)*100)</f>
        <v>0</v>
      </c>
    </row>
    <row r="17" spans="1:4" x14ac:dyDescent="0.25">
      <c r="A17" s="12"/>
      <c r="B17" s="27" t="s">
        <v>18</v>
      </c>
      <c r="C17" s="14">
        <v>0</v>
      </c>
      <c r="D17" s="15">
        <f>IF(C17="","",(C17/$C$115)*100)</f>
        <v>0</v>
      </c>
    </row>
    <row r="18" spans="1:4" x14ac:dyDescent="0.25">
      <c r="A18" s="21" t="s">
        <v>19</v>
      </c>
      <c r="B18" s="21"/>
      <c r="C18" s="28">
        <v>0</v>
      </c>
      <c r="D18" s="19">
        <f>IF(C18="","",(C18/$C$115)*100)</f>
        <v>0</v>
      </c>
    </row>
    <row r="19" spans="1:4" x14ac:dyDescent="0.25">
      <c r="A19" s="23" t="s">
        <v>20</v>
      </c>
      <c r="B19" s="23"/>
      <c r="C19" s="29">
        <f>SUM(C20:C28)</f>
        <v>40</v>
      </c>
      <c r="D19" s="11">
        <f>IF(C19=0,"",(C19/$C$115)*100)</f>
        <v>11.267605633802818</v>
      </c>
    </row>
    <row r="20" spans="1:4" x14ac:dyDescent="0.25">
      <c r="A20" s="16"/>
      <c r="B20" s="26" t="s">
        <v>21</v>
      </c>
      <c r="C20" s="18">
        <v>2</v>
      </c>
      <c r="D20" s="19">
        <f t="shared" ref="D20:D30" si="0">IF(C20="","",(C20/$C$115)*100)</f>
        <v>0.56338028169014087</v>
      </c>
    </row>
    <row r="21" spans="1:4" x14ac:dyDescent="0.25">
      <c r="A21" s="12"/>
      <c r="B21" s="25" t="s">
        <v>22</v>
      </c>
      <c r="C21" s="14">
        <v>1</v>
      </c>
      <c r="D21" s="15">
        <f t="shared" si="0"/>
        <v>0.28169014084507044</v>
      </c>
    </row>
    <row r="22" spans="1:4" x14ac:dyDescent="0.25">
      <c r="A22" s="16"/>
      <c r="B22" s="26" t="s">
        <v>23</v>
      </c>
      <c r="C22" s="18">
        <v>2</v>
      </c>
      <c r="D22" s="19">
        <f t="shared" si="0"/>
        <v>0.56338028169014087</v>
      </c>
    </row>
    <row r="23" spans="1:4" x14ac:dyDescent="0.25">
      <c r="A23" s="12"/>
      <c r="B23" s="25" t="s">
        <v>24</v>
      </c>
      <c r="C23" s="14">
        <v>0</v>
      </c>
      <c r="D23" s="15">
        <f t="shared" si="0"/>
        <v>0</v>
      </c>
    </row>
    <row r="24" spans="1:4" x14ac:dyDescent="0.25">
      <c r="A24" s="16"/>
      <c r="B24" s="26" t="s">
        <v>25</v>
      </c>
      <c r="C24" s="18">
        <v>28</v>
      </c>
      <c r="D24" s="19">
        <f t="shared" si="0"/>
        <v>7.887323943661972</v>
      </c>
    </row>
    <row r="25" spans="1:4" x14ac:dyDescent="0.25">
      <c r="A25" s="12"/>
      <c r="B25" s="25" t="s">
        <v>26</v>
      </c>
      <c r="C25" s="14">
        <v>1</v>
      </c>
      <c r="D25" s="15">
        <f t="shared" si="0"/>
        <v>0.28169014084507044</v>
      </c>
    </row>
    <row r="26" spans="1:4" x14ac:dyDescent="0.25">
      <c r="A26" s="16"/>
      <c r="B26" s="26" t="s">
        <v>27</v>
      </c>
      <c r="C26" s="18">
        <v>0</v>
      </c>
      <c r="D26" s="19">
        <f t="shared" si="0"/>
        <v>0</v>
      </c>
    </row>
    <row r="27" spans="1:4" x14ac:dyDescent="0.25">
      <c r="A27" s="12"/>
      <c r="B27" s="25" t="s">
        <v>28</v>
      </c>
      <c r="C27" s="14">
        <v>0</v>
      </c>
      <c r="D27" s="15">
        <f t="shared" si="0"/>
        <v>0</v>
      </c>
    </row>
    <row r="28" spans="1:4" x14ac:dyDescent="0.25">
      <c r="A28" s="16"/>
      <c r="B28" s="30" t="s">
        <v>29</v>
      </c>
      <c r="C28" s="18">
        <v>6</v>
      </c>
      <c r="D28" s="19">
        <f t="shared" si="0"/>
        <v>1.6901408450704223</v>
      </c>
    </row>
    <row r="29" spans="1:4" x14ac:dyDescent="0.25">
      <c r="A29" s="21" t="s">
        <v>30</v>
      </c>
      <c r="B29" s="21"/>
      <c r="C29" s="28">
        <v>5</v>
      </c>
      <c r="D29" s="15">
        <f t="shared" si="0"/>
        <v>1.4084507042253522</v>
      </c>
    </row>
    <row r="30" spans="1:4" x14ac:dyDescent="0.25">
      <c r="A30" s="21" t="s">
        <v>31</v>
      </c>
      <c r="B30" s="21"/>
      <c r="C30" s="28">
        <v>1</v>
      </c>
      <c r="D30" s="19">
        <f t="shared" si="0"/>
        <v>0.28169014084507044</v>
      </c>
    </row>
    <row r="31" spans="1:4" x14ac:dyDescent="0.25">
      <c r="A31" s="23" t="s">
        <v>32</v>
      </c>
      <c r="B31" s="23"/>
      <c r="C31" s="29">
        <f>SUM(C32:C35)</f>
        <v>5</v>
      </c>
      <c r="D31" s="11">
        <f>IF(C31=0,"",(C31/$C$115)*100)</f>
        <v>1.4084507042253522</v>
      </c>
    </row>
    <row r="32" spans="1:4" x14ac:dyDescent="0.25">
      <c r="A32" s="16"/>
      <c r="B32" s="26" t="s">
        <v>33</v>
      </c>
      <c r="C32" s="18">
        <v>2</v>
      </c>
      <c r="D32" s="19">
        <f t="shared" ref="D32:D38" si="1">IF(C32="","",(C32/$C$115)*100)</f>
        <v>0.56338028169014087</v>
      </c>
    </row>
    <row r="33" spans="1:4" x14ac:dyDescent="0.25">
      <c r="A33" s="12"/>
      <c r="B33" s="25" t="s">
        <v>34</v>
      </c>
      <c r="C33" s="14">
        <v>0</v>
      </c>
      <c r="D33" s="15">
        <f t="shared" si="1"/>
        <v>0</v>
      </c>
    </row>
    <row r="34" spans="1:4" x14ac:dyDescent="0.25">
      <c r="A34" s="16"/>
      <c r="B34" s="26" t="s">
        <v>35</v>
      </c>
      <c r="C34" s="18">
        <v>2</v>
      </c>
      <c r="D34" s="19">
        <f t="shared" si="1"/>
        <v>0.56338028169014087</v>
      </c>
    </row>
    <row r="35" spans="1:4" x14ac:dyDescent="0.25">
      <c r="A35" s="12"/>
      <c r="B35" s="27" t="s">
        <v>13</v>
      </c>
      <c r="C35" s="14">
        <v>1</v>
      </c>
      <c r="D35" s="15">
        <f t="shared" si="1"/>
        <v>0.28169014084507044</v>
      </c>
    </row>
    <row r="36" spans="1:4" x14ac:dyDescent="0.25">
      <c r="A36" s="21" t="s">
        <v>36</v>
      </c>
      <c r="B36" s="21"/>
      <c r="C36" s="28">
        <v>0</v>
      </c>
      <c r="D36" s="19">
        <f t="shared" si="1"/>
        <v>0</v>
      </c>
    </row>
    <row r="37" spans="1:4" x14ac:dyDescent="0.25">
      <c r="A37" s="21" t="s">
        <v>37</v>
      </c>
      <c r="B37" s="21"/>
      <c r="C37" s="28">
        <v>1</v>
      </c>
      <c r="D37" s="15">
        <f t="shared" si="1"/>
        <v>0.28169014084507044</v>
      </c>
    </row>
    <row r="38" spans="1:4" x14ac:dyDescent="0.25">
      <c r="A38" s="21" t="s">
        <v>38</v>
      </c>
      <c r="B38" s="21"/>
      <c r="C38" s="28">
        <v>0</v>
      </c>
      <c r="D38" s="19">
        <f t="shared" si="1"/>
        <v>0</v>
      </c>
    </row>
    <row r="39" spans="1:4" x14ac:dyDescent="0.25">
      <c r="A39" s="23" t="s">
        <v>39</v>
      </c>
      <c r="B39" s="23"/>
      <c r="C39" s="29">
        <f>SUM(C40:C43)</f>
        <v>9</v>
      </c>
      <c r="D39" s="11">
        <f>IF(C39=0,"",(C39/$C$115)*100)</f>
        <v>2.535211267605634</v>
      </c>
    </row>
    <row r="40" spans="1:4" x14ac:dyDescent="0.25">
      <c r="A40" s="16"/>
      <c r="B40" s="26" t="s">
        <v>40</v>
      </c>
      <c r="C40" s="18">
        <v>1</v>
      </c>
      <c r="D40" s="19">
        <f>IF([1]Formato!$C40="","",([1]Formato!$C40/$C$115)*100)</f>
        <v>0.28169014084507044</v>
      </c>
    </row>
    <row r="41" spans="1:4" x14ac:dyDescent="0.25">
      <c r="A41" s="12"/>
      <c r="B41" s="25" t="s">
        <v>41</v>
      </c>
      <c r="C41" s="14">
        <v>1</v>
      </c>
      <c r="D41" s="15">
        <f>IF([1]Formato!$C41="","",([1]Formato!$C41/$C$115)*100)</f>
        <v>0.28169014084507044</v>
      </c>
    </row>
    <row r="42" spans="1:4" x14ac:dyDescent="0.25">
      <c r="A42" s="16"/>
      <c r="B42" s="26" t="s">
        <v>42</v>
      </c>
      <c r="C42" s="18">
        <v>3</v>
      </c>
      <c r="D42" s="19">
        <f>IF([1]Formato!$C42="","",([1]Formato!$C42/$C$115)*100)</f>
        <v>0.84507042253521114</v>
      </c>
    </row>
    <row r="43" spans="1:4" x14ac:dyDescent="0.25">
      <c r="A43" s="12"/>
      <c r="B43" s="27" t="s">
        <v>13</v>
      </c>
      <c r="C43" s="14">
        <v>4</v>
      </c>
      <c r="D43" s="15">
        <f>IF([1]Formato!$C43="","",([1]Formato!$C43/$C$115)*100)</f>
        <v>1.1267605633802817</v>
      </c>
    </row>
    <row r="44" spans="1:4" x14ac:dyDescent="0.25">
      <c r="A44" s="31" t="s">
        <v>43</v>
      </c>
      <c r="B44" s="24"/>
      <c r="C44" s="29">
        <f>SUM(C45:C48)</f>
        <v>9</v>
      </c>
      <c r="D44" s="11">
        <f>IF(C44=0,"",(C44/$C$115)*100)</f>
        <v>2.535211267605634</v>
      </c>
    </row>
    <row r="45" spans="1:4" x14ac:dyDescent="0.25">
      <c r="A45" s="12"/>
      <c r="B45" s="25" t="s">
        <v>44</v>
      </c>
      <c r="C45" s="14">
        <v>2</v>
      </c>
      <c r="D45" s="15">
        <f>IF([1]Formato!$C45="","",([1]Formato!$C45/$C$115)*100)</f>
        <v>0.56338028169014087</v>
      </c>
    </row>
    <row r="46" spans="1:4" x14ac:dyDescent="0.25">
      <c r="A46" s="16"/>
      <c r="B46" s="26" t="s">
        <v>45</v>
      </c>
      <c r="C46" s="18">
        <v>2</v>
      </c>
      <c r="D46" s="19">
        <f>IF([1]Formato!$C46="","",([1]Formato!$C46/$C$115)*100)</f>
        <v>0.56338028169014087</v>
      </c>
    </row>
    <row r="47" spans="1:4" x14ac:dyDescent="0.25">
      <c r="A47" s="12"/>
      <c r="B47" s="25" t="s">
        <v>46</v>
      </c>
      <c r="C47" s="14">
        <v>1</v>
      </c>
      <c r="D47" s="15">
        <f>IF([1]Formato!$C47="","",([1]Formato!$C47/$C$115)*100)</f>
        <v>0.28169014084507044</v>
      </c>
    </row>
    <row r="48" spans="1:4" x14ac:dyDescent="0.25">
      <c r="A48" s="16"/>
      <c r="B48" s="30" t="s">
        <v>13</v>
      </c>
      <c r="C48" s="18">
        <v>4</v>
      </c>
      <c r="D48" s="19">
        <f>IF([1]Formato!$C48="","",([1]Formato!$C48/$C$115)*100)</f>
        <v>1.1267605633802817</v>
      </c>
    </row>
    <row r="49" spans="1:4" x14ac:dyDescent="0.25">
      <c r="A49" s="31" t="s">
        <v>47</v>
      </c>
      <c r="B49" s="24"/>
      <c r="C49" s="29">
        <f>SUM(C50:C55)</f>
        <v>2</v>
      </c>
      <c r="D49" s="11">
        <f>IF(C49=0,"",(C49/$C$115)*100)</f>
        <v>0.56338028169014087</v>
      </c>
    </row>
    <row r="50" spans="1:4" x14ac:dyDescent="0.25">
      <c r="A50" s="16"/>
      <c r="B50" s="26" t="s">
        <v>48</v>
      </c>
      <c r="C50" s="18">
        <v>0</v>
      </c>
      <c r="D50" s="19">
        <f>IF([1]Formato!$C50="","",([1]Formato!$C50/$C$115)*100)</f>
        <v>0</v>
      </c>
    </row>
    <row r="51" spans="1:4" x14ac:dyDescent="0.25">
      <c r="A51" s="12"/>
      <c r="B51" s="25" t="s">
        <v>49</v>
      </c>
      <c r="C51" s="14">
        <v>0</v>
      </c>
      <c r="D51" s="15">
        <f>IF([1]Formato!$C51="","",([1]Formato!$C51/$C$115)*100)</f>
        <v>0</v>
      </c>
    </row>
    <row r="52" spans="1:4" x14ac:dyDescent="0.25">
      <c r="A52" s="16"/>
      <c r="B52" s="26" t="s">
        <v>50</v>
      </c>
      <c r="C52" s="18">
        <v>2</v>
      </c>
      <c r="D52" s="19">
        <f>IF([1]Formato!$C52="","",([1]Formato!$C52/$C$115)*100)</f>
        <v>0.56338028169014087</v>
      </c>
    </row>
    <row r="53" spans="1:4" x14ac:dyDescent="0.25">
      <c r="A53" s="12"/>
      <c r="B53" s="25" t="s">
        <v>51</v>
      </c>
      <c r="C53" s="14">
        <v>0</v>
      </c>
      <c r="D53" s="15">
        <f>IF([1]Formato!$C53="","",([1]Formato!$C53/$C$115)*100)</f>
        <v>0</v>
      </c>
    </row>
    <row r="54" spans="1:4" x14ac:dyDescent="0.25">
      <c r="A54" s="16"/>
      <c r="B54" s="26" t="s">
        <v>52</v>
      </c>
      <c r="C54" s="18">
        <v>0</v>
      </c>
      <c r="D54" s="19">
        <f>IF([1]Formato!$C54="","",([1]Formato!$C54/$C$115)*100)</f>
        <v>0</v>
      </c>
    </row>
    <row r="55" spans="1:4" x14ac:dyDescent="0.25">
      <c r="A55" s="12"/>
      <c r="B55" s="27" t="s">
        <v>53</v>
      </c>
      <c r="C55" s="14">
        <v>0</v>
      </c>
      <c r="D55" s="15">
        <f>IF([1]Formato!$C55="","",([1]Formato!$C55/$C$115)*100)</f>
        <v>0</v>
      </c>
    </row>
    <row r="56" spans="1:4" x14ac:dyDescent="0.25">
      <c r="A56" s="31" t="s">
        <v>54</v>
      </c>
      <c r="B56" s="24"/>
      <c r="C56" s="29">
        <f>SUM(C57:C63)</f>
        <v>169</v>
      </c>
      <c r="D56" s="11">
        <f>IF(C56=0,"",(C56/$C$115)*100)</f>
        <v>47.605633802816897</v>
      </c>
    </row>
    <row r="57" spans="1:4" x14ac:dyDescent="0.25">
      <c r="A57" s="12"/>
      <c r="B57" s="25" t="s">
        <v>55</v>
      </c>
      <c r="C57" s="14">
        <v>3</v>
      </c>
      <c r="D57" s="15">
        <f>IF([1]Formato!$C57="","",([1]Formato!$C57/$C$115)*100)</f>
        <v>0.84507042253521114</v>
      </c>
    </row>
    <row r="58" spans="1:4" x14ac:dyDescent="0.25">
      <c r="A58" s="16"/>
      <c r="B58" s="26" t="s">
        <v>56</v>
      </c>
      <c r="C58" s="18">
        <v>29</v>
      </c>
      <c r="D58" s="19">
        <f>IF([1]Formato!$C58="","",([1]Formato!$C58/$C$115)*100)</f>
        <v>8.169014084507042</v>
      </c>
    </row>
    <row r="59" spans="1:4" x14ac:dyDescent="0.25">
      <c r="A59" s="12"/>
      <c r="B59" s="25" t="s">
        <v>57</v>
      </c>
      <c r="C59" s="14">
        <v>26</v>
      </c>
      <c r="D59" s="15">
        <f>IF([1]Formato!$C59="","",([1]Formato!$C59/$C$115)*100)</f>
        <v>7.323943661971831</v>
      </c>
    </row>
    <row r="60" spans="1:4" x14ac:dyDescent="0.25">
      <c r="A60" s="16"/>
      <c r="B60" s="26" t="s">
        <v>58</v>
      </c>
      <c r="C60" s="18">
        <v>0</v>
      </c>
      <c r="D60" s="19">
        <f>IF([1]Formato!$C60="","",([1]Formato!$C60/$C$115)*100)</f>
        <v>0</v>
      </c>
    </row>
    <row r="61" spans="1:4" x14ac:dyDescent="0.25">
      <c r="A61" s="12"/>
      <c r="B61" s="25" t="s">
        <v>59</v>
      </c>
      <c r="C61" s="14">
        <v>8</v>
      </c>
      <c r="D61" s="15">
        <f>IF([1]Formato!$C61="","",([1]Formato!$C61/$C$115)*100)</f>
        <v>2.2535211267605635</v>
      </c>
    </row>
    <row r="62" spans="1:4" x14ac:dyDescent="0.25">
      <c r="A62" s="16"/>
      <c r="B62" s="26" t="s">
        <v>60</v>
      </c>
      <c r="C62" s="18">
        <v>32</v>
      </c>
      <c r="D62" s="19">
        <f>IF([1]Formato!$C62="","",([1]Formato!$C62/$C$115)*100)</f>
        <v>9.0140845070422539</v>
      </c>
    </row>
    <row r="63" spans="1:4" x14ac:dyDescent="0.25">
      <c r="A63" s="12"/>
      <c r="B63" s="27" t="s">
        <v>61</v>
      </c>
      <c r="C63" s="14">
        <v>71</v>
      </c>
      <c r="D63" s="15">
        <f>IF([1]Formato!$C63="","",([1]Formato!$C63/$C$115)*100)</f>
        <v>20</v>
      </c>
    </row>
    <row r="64" spans="1:4" x14ac:dyDescent="0.25">
      <c r="A64" s="31" t="s">
        <v>62</v>
      </c>
      <c r="B64" s="24"/>
      <c r="C64" s="29">
        <f>SUM(C65:C69)</f>
        <v>15</v>
      </c>
      <c r="D64" s="11">
        <f>IF(C64=0,"",(C64/$C$115)*100)</f>
        <v>4.225352112676056</v>
      </c>
    </row>
    <row r="65" spans="1:4" x14ac:dyDescent="0.25">
      <c r="A65" s="12"/>
      <c r="B65" s="25" t="s">
        <v>63</v>
      </c>
      <c r="C65" s="14">
        <v>1</v>
      </c>
      <c r="D65" s="15">
        <f>IF([1]Formato!$C65="","",([1]Formato!$C65/$C$115)*100)</f>
        <v>0.28169014084507044</v>
      </c>
    </row>
    <row r="66" spans="1:4" x14ac:dyDescent="0.25">
      <c r="A66" s="16"/>
      <c r="B66" s="26" t="s">
        <v>64</v>
      </c>
      <c r="C66" s="18">
        <v>3</v>
      </c>
      <c r="D66" s="19">
        <f>IF([1]Formato!$C66="","",([1]Formato!$C66/$C$115)*100)</f>
        <v>0.84507042253521114</v>
      </c>
    </row>
    <row r="67" spans="1:4" x14ac:dyDescent="0.25">
      <c r="A67" s="12"/>
      <c r="B67" s="25" t="s">
        <v>65</v>
      </c>
      <c r="C67" s="14">
        <v>1</v>
      </c>
      <c r="D67" s="15">
        <f>IF([1]Formato!$C67="","",([1]Formato!$C67/$C$115)*100)</f>
        <v>0.28169014084507044</v>
      </c>
    </row>
    <row r="68" spans="1:4" x14ac:dyDescent="0.25">
      <c r="A68" s="16"/>
      <c r="B68" s="26" t="s">
        <v>66</v>
      </c>
      <c r="C68" s="18">
        <v>1</v>
      </c>
      <c r="D68" s="19">
        <f>IF([1]Formato!$C68="","",([1]Formato!$C68/$C$115)*100)</f>
        <v>0.28169014084507044</v>
      </c>
    </row>
    <row r="69" spans="1:4" x14ac:dyDescent="0.25">
      <c r="A69" s="12"/>
      <c r="B69" s="27" t="s">
        <v>67</v>
      </c>
      <c r="C69" s="14">
        <v>9</v>
      </c>
      <c r="D69" s="15">
        <f>IF([1]Formato!$C69="","",([1]Formato!$C69/$C$115)*100)</f>
        <v>2.535211267605634</v>
      </c>
    </row>
    <row r="70" spans="1:4" x14ac:dyDescent="0.25">
      <c r="A70" s="32" t="s">
        <v>68</v>
      </c>
      <c r="B70" s="33"/>
      <c r="C70" s="28">
        <v>2</v>
      </c>
      <c r="D70" s="19">
        <f>IF([1]Formato!$C70="","",([1]Formato!$C70/$C$115)*100)</f>
        <v>0.56338028169014087</v>
      </c>
    </row>
    <row r="71" spans="1:4" x14ac:dyDescent="0.25">
      <c r="A71" s="31" t="s">
        <v>69</v>
      </c>
      <c r="B71" s="24"/>
      <c r="C71" s="29">
        <f>SUM(C72:C77)</f>
        <v>1</v>
      </c>
      <c r="D71" s="11">
        <f>IF(C71=0,"",(C71/$C$115)*100)</f>
        <v>0.28169014084507044</v>
      </c>
    </row>
    <row r="72" spans="1:4" x14ac:dyDescent="0.25">
      <c r="A72" s="16"/>
      <c r="B72" s="17" t="s">
        <v>70</v>
      </c>
      <c r="C72" s="18">
        <v>0</v>
      </c>
      <c r="D72" s="19">
        <f>IF([1]Formato!$C72="","",([1]Formato!$C72/$C$115)*100)</f>
        <v>0</v>
      </c>
    </row>
    <row r="73" spans="1:4" x14ac:dyDescent="0.25">
      <c r="A73" s="12"/>
      <c r="B73" s="13" t="s">
        <v>71</v>
      </c>
      <c r="C73" s="14">
        <v>0</v>
      </c>
      <c r="D73" s="15">
        <f>IF([1]Formato!$C73="","",([1]Formato!$C73/$C$115)*100)</f>
        <v>0</v>
      </c>
    </row>
    <row r="74" spans="1:4" x14ac:dyDescent="0.25">
      <c r="A74" s="16"/>
      <c r="B74" s="17" t="s">
        <v>72</v>
      </c>
      <c r="C74" s="18">
        <v>0</v>
      </c>
      <c r="D74" s="19">
        <f>IF([1]Formato!$C74="","",([1]Formato!$C74/$C$115)*100)</f>
        <v>0</v>
      </c>
    </row>
    <row r="75" spans="1:4" x14ac:dyDescent="0.25">
      <c r="A75" s="12"/>
      <c r="B75" s="13" t="s">
        <v>73</v>
      </c>
      <c r="C75" s="14">
        <v>0</v>
      </c>
      <c r="D75" s="15">
        <f>IF([1]Formato!$C75="","",([1]Formato!$C75/$C$115)*100)</f>
        <v>0</v>
      </c>
    </row>
    <row r="76" spans="1:4" x14ac:dyDescent="0.25">
      <c r="A76" s="16"/>
      <c r="B76" s="17" t="s">
        <v>74</v>
      </c>
      <c r="C76" s="18">
        <v>1</v>
      </c>
      <c r="D76" s="19">
        <f>IF([1]Formato!$C76="","",([1]Formato!$C76/$C$115)*100)</f>
        <v>0.28169014084507044</v>
      </c>
    </row>
    <row r="77" spans="1:4" x14ac:dyDescent="0.25">
      <c r="A77" s="12"/>
      <c r="B77" s="34" t="s">
        <v>53</v>
      </c>
      <c r="C77" s="14">
        <v>0</v>
      </c>
      <c r="D77" s="15">
        <f>IF([1]Formato!$C77="","",([1]Formato!$C77/$C$115)*100)</f>
        <v>0</v>
      </c>
    </row>
    <row r="78" spans="1:4" x14ac:dyDescent="0.25">
      <c r="A78" s="31" t="s">
        <v>75</v>
      </c>
      <c r="B78" s="24"/>
      <c r="C78" s="29">
        <f>SUM(C79:C84)</f>
        <v>13</v>
      </c>
      <c r="D78" s="11">
        <f>IF(C78=0,"",(C78/$C$115)*100)</f>
        <v>3.6619718309859155</v>
      </c>
    </row>
    <row r="79" spans="1:4" x14ac:dyDescent="0.25">
      <c r="A79" s="12"/>
      <c r="B79" s="13" t="s">
        <v>70</v>
      </c>
      <c r="C79" s="14">
        <v>0</v>
      </c>
      <c r="D79" s="15">
        <f>IF([1]Formato!$C79="","",([1]Formato!$C79/$C$115)*100)</f>
        <v>0</v>
      </c>
    </row>
    <row r="80" spans="1:4" x14ac:dyDescent="0.25">
      <c r="A80" s="16"/>
      <c r="B80" s="17" t="s">
        <v>71</v>
      </c>
      <c r="C80" s="18">
        <v>0</v>
      </c>
      <c r="D80" s="19">
        <f>IF([1]Formato!$C80="","",([1]Formato!$C80/$C$115)*100)</f>
        <v>0</v>
      </c>
    </row>
    <row r="81" spans="1:4" x14ac:dyDescent="0.25">
      <c r="A81" s="12"/>
      <c r="B81" s="13" t="s">
        <v>72</v>
      </c>
      <c r="C81" s="14">
        <v>0</v>
      </c>
      <c r="D81" s="15">
        <f>IF([1]Formato!$C81="","",([1]Formato!$C81/$C$115)*100)</f>
        <v>0</v>
      </c>
    </row>
    <row r="82" spans="1:4" x14ac:dyDescent="0.25">
      <c r="A82" s="16"/>
      <c r="B82" s="17" t="s">
        <v>73</v>
      </c>
      <c r="C82" s="18">
        <v>0</v>
      </c>
      <c r="D82" s="19">
        <f>IF([1]Formato!$C82="","",([1]Formato!$C82/$C$115)*100)</f>
        <v>0</v>
      </c>
    </row>
    <row r="83" spans="1:4" x14ac:dyDescent="0.25">
      <c r="A83" s="12"/>
      <c r="B83" s="13" t="s">
        <v>74</v>
      </c>
      <c r="C83" s="14">
        <v>12</v>
      </c>
      <c r="D83" s="15">
        <f>IF([1]Formato!$C83="","",([1]Formato!$C83/$C$115)*100)</f>
        <v>3.3802816901408446</v>
      </c>
    </row>
    <row r="84" spans="1:4" x14ac:dyDescent="0.25">
      <c r="A84" s="16"/>
      <c r="B84" s="20" t="s">
        <v>53</v>
      </c>
      <c r="C84" s="18">
        <v>1</v>
      </c>
      <c r="D84" s="19">
        <f>IF([1]Formato!$C84="","",([1]Formato!$C84/$C$115)*100)</f>
        <v>0.28169014084507044</v>
      </c>
    </row>
    <row r="85" spans="1:4" x14ac:dyDescent="0.25">
      <c r="A85" s="31" t="s">
        <v>76</v>
      </c>
      <c r="B85" s="24"/>
      <c r="C85" s="29">
        <f>SUM(C86:C88)</f>
        <v>1</v>
      </c>
      <c r="D85" s="11">
        <f>IF(C85=0,"",(C85/$C$115)*100)</f>
        <v>0.28169014084507044</v>
      </c>
    </row>
    <row r="86" spans="1:4" x14ac:dyDescent="0.25">
      <c r="A86" s="16"/>
      <c r="B86" s="17" t="s">
        <v>77</v>
      </c>
      <c r="C86" s="18">
        <v>1</v>
      </c>
      <c r="D86" s="19">
        <f>IF([1]Formato!$C86="","",([1]Formato!$C86/$C$115)*100)</f>
        <v>0.28169014084507044</v>
      </c>
    </row>
    <row r="87" spans="1:4" x14ac:dyDescent="0.25">
      <c r="A87" s="12"/>
      <c r="B87" s="13" t="s">
        <v>78</v>
      </c>
      <c r="C87" s="14">
        <v>0</v>
      </c>
      <c r="D87" s="15">
        <f>IF([1]Formato!$C87="","",([1]Formato!$C87/$C$115)*100)</f>
        <v>0</v>
      </c>
    </row>
    <row r="88" spans="1:4" x14ac:dyDescent="0.25">
      <c r="A88" s="16"/>
      <c r="B88" s="20" t="s">
        <v>18</v>
      </c>
      <c r="C88" s="18">
        <v>0</v>
      </c>
      <c r="D88" s="19">
        <f>IF([1]Formato!$C88="","",([1]Formato!$C88/$C$115)*100)</f>
        <v>0</v>
      </c>
    </row>
    <row r="89" spans="1:4" x14ac:dyDescent="0.25">
      <c r="A89" s="31" t="s">
        <v>79</v>
      </c>
      <c r="B89" s="24"/>
      <c r="C89" s="29">
        <f>SUM(C90:C91)</f>
        <v>1</v>
      </c>
      <c r="D89" s="11">
        <f>IF(C89=0,"",(C89/$C$115)*100)</f>
        <v>0.28169014084507044</v>
      </c>
    </row>
    <row r="90" spans="1:4" x14ac:dyDescent="0.25">
      <c r="A90" s="16"/>
      <c r="B90" s="17" t="s">
        <v>80</v>
      </c>
      <c r="C90" s="18">
        <v>1</v>
      </c>
      <c r="D90" s="19">
        <f>IF([1]Formato!$C90="","",([1]Formato!$C90/$C$115)*100)</f>
        <v>0.28169014084507044</v>
      </c>
    </row>
    <row r="91" spans="1:4" x14ac:dyDescent="0.25">
      <c r="A91" s="12"/>
      <c r="B91" s="13" t="s">
        <v>81</v>
      </c>
      <c r="C91" s="14">
        <v>0</v>
      </c>
      <c r="D91" s="15">
        <f>IF([1]Formato!$C91="","",([1]Formato!$C91/$C$115)*100)</f>
        <v>0</v>
      </c>
    </row>
    <row r="92" spans="1:4" x14ac:dyDescent="0.25">
      <c r="A92" s="31" t="s">
        <v>82</v>
      </c>
      <c r="B92" s="24"/>
      <c r="C92" s="29">
        <f>SUM(C93:C99)</f>
        <v>0</v>
      </c>
      <c r="D92" s="11" t="str">
        <f>IF(C92=0,"",(C92/$C$115)*100)</f>
        <v/>
      </c>
    </row>
    <row r="93" spans="1:4" x14ac:dyDescent="0.25">
      <c r="A93" s="12"/>
      <c r="B93" s="13" t="s">
        <v>83</v>
      </c>
      <c r="C93" s="14">
        <v>0</v>
      </c>
      <c r="D93" s="15">
        <f>IF([1]Formato!$C93="","",([1]Formato!$C93/$C$115)*100)</f>
        <v>0</v>
      </c>
    </row>
    <row r="94" spans="1:4" x14ac:dyDescent="0.25">
      <c r="A94" s="16"/>
      <c r="B94" s="17" t="s">
        <v>84</v>
      </c>
      <c r="C94" s="18">
        <v>0</v>
      </c>
      <c r="D94" s="19">
        <f>IF([1]Formato!$C94="","",([1]Formato!$C94/$C$115)*100)</f>
        <v>0</v>
      </c>
    </row>
    <row r="95" spans="1:4" x14ac:dyDescent="0.25">
      <c r="A95" s="12"/>
      <c r="B95" s="13" t="s">
        <v>85</v>
      </c>
      <c r="C95" s="14">
        <v>0</v>
      </c>
      <c r="D95" s="15">
        <f>IF([1]Formato!$C95="","",([1]Formato!$C95/$C$115)*100)</f>
        <v>0</v>
      </c>
    </row>
    <row r="96" spans="1:4" x14ac:dyDescent="0.25">
      <c r="A96" s="16"/>
      <c r="B96" s="17" t="s">
        <v>86</v>
      </c>
      <c r="C96" s="18">
        <v>0</v>
      </c>
      <c r="D96" s="19">
        <f>IF([1]Formato!$C96="","",([1]Formato!$C96/$C$115)*100)</f>
        <v>0</v>
      </c>
    </row>
    <row r="97" spans="1:4" x14ac:dyDescent="0.25">
      <c r="A97" s="12"/>
      <c r="B97" s="13" t="s">
        <v>87</v>
      </c>
      <c r="C97" s="14">
        <v>0</v>
      </c>
      <c r="D97" s="15">
        <f>IF([1]Formato!$C97="","",([1]Formato!$C97/$C$115)*100)</f>
        <v>0</v>
      </c>
    </row>
    <row r="98" spans="1:4" x14ac:dyDescent="0.25">
      <c r="A98" s="16"/>
      <c r="B98" s="17" t="s">
        <v>88</v>
      </c>
      <c r="C98" s="18">
        <v>0</v>
      </c>
      <c r="D98" s="19">
        <f>IF([1]Formato!$C98="","",([1]Formato!$C98/$C$115)*100)</f>
        <v>0</v>
      </c>
    </row>
    <row r="99" spans="1:4" x14ac:dyDescent="0.25">
      <c r="A99" s="12"/>
      <c r="B99" s="34" t="s">
        <v>61</v>
      </c>
      <c r="C99" s="14">
        <v>0</v>
      </c>
      <c r="D99" s="15">
        <f>IF([1]Formato!$C99="","",([1]Formato!$C99/$C$115)*100)</f>
        <v>0</v>
      </c>
    </row>
    <row r="100" spans="1:4" x14ac:dyDescent="0.25">
      <c r="A100" s="32" t="s">
        <v>89</v>
      </c>
      <c r="B100" s="33"/>
      <c r="C100" s="28">
        <v>1</v>
      </c>
      <c r="D100" s="19">
        <f>IF([1]Formato!$C100="","",([1]Formato!$C100/$C$115)*100)</f>
        <v>0.28169014084507044</v>
      </c>
    </row>
    <row r="101" spans="1:4" x14ac:dyDescent="0.25">
      <c r="A101" s="31" t="s">
        <v>90</v>
      </c>
      <c r="B101" s="24"/>
      <c r="C101" s="29">
        <f>SUM(C102:C109)</f>
        <v>1</v>
      </c>
      <c r="D101" s="11">
        <f>IF(C101=0,"",(C101/$C$115)*100)</f>
        <v>0.28169014084507044</v>
      </c>
    </row>
    <row r="102" spans="1:4" x14ac:dyDescent="0.25">
      <c r="A102" s="12"/>
      <c r="B102" s="13" t="s">
        <v>91</v>
      </c>
      <c r="C102" s="14">
        <v>0</v>
      </c>
      <c r="D102" s="15">
        <f>IF([1]Formato!$C102="","",([1]Formato!$C102/$C$115)*100)</f>
        <v>0</v>
      </c>
    </row>
    <row r="103" spans="1:4" x14ac:dyDescent="0.25">
      <c r="A103" s="16"/>
      <c r="B103" s="17" t="s">
        <v>92</v>
      </c>
      <c r="C103" s="18">
        <v>0</v>
      </c>
      <c r="D103" s="19">
        <f>IF([1]Formato!$C103="","",([1]Formato!$C103/$C$115)*100)</f>
        <v>0</v>
      </c>
    </row>
    <row r="104" spans="1:4" x14ac:dyDescent="0.25">
      <c r="A104" s="12"/>
      <c r="B104" s="13" t="s">
        <v>93</v>
      </c>
      <c r="C104" s="14">
        <v>0</v>
      </c>
      <c r="D104" s="15">
        <f>IF([1]Formato!$C104="","",([1]Formato!$C104/$C$115)*100)</f>
        <v>0</v>
      </c>
    </row>
    <row r="105" spans="1:4" x14ac:dyDescent="0.25">
      <c r="A105" s="16"/>
      <c r="B105" s="17" t="s">
        <v>94</v>
      </c>
      <c r="C105" s="18">
        <v>0</v>
      </c>
      <c r="D105" s="19">
        <f>IF([1]Formato!$C105="","",([1]Formato!$C105/$C$115)*100)</f>
        <v>0</v>
      </c>
    </row>
    <row r="106" spans="1:4" x14ac:dyDescent="0.25">
      <c r="A106" s="12"/>
      <c r="B106" s="13" t="s">
        <v>95</v>
      </c>
      <c r="C106" s="14">
        <v>0</v>
      </c>
      <c r="D106" s="15">
        <f>IF([1]Formato!$C106="","",([1]Formato!$C106/$C$115)*100)</f>
        <v>0</v>
      </c>
    </row>
    <row r="107" spans="1:4" x14ac:dyDescent="0.25">
      <c r="A107" s="16"/>
      <c r="B107" s="17" t="s">
        <v>96</v>
      </c>
      <c r="C107" s="18">
        <v>0</v>
      </c>
      <c r="D107" s="19">
        <f>IF([1]Formato!$C107="","",([1]Formato!$C107/$C$115)*100)</f>
        <v>0</v>
      </c>
    </row>
    <row r="108" spans="1:4" x14ac:dyDescent="0.25">
      <c r="A108" s="12"/>
      <c r="B108" s="34" t="s">
        <v>97</v>
      </c>
      <c r="C108" s="14">
        <v>0</v>
      </c>
      <c r="D108" s="15">
        <f>IF([1]Formato!$C108="","",([1]Formato!$C108/$C$115)*100)</f>
        <v>0</v>
      </c>
    </row>
    <row r="109" spans="1:4" x14ac:dyDescent="0.25">
      <c r="A109" s="16"/>
      <c r="B109" s="17" t="s">
        <v>98</v>
      </c>
      <c r="C109" s="18">
        <v>1</v>
      </c>
      <c r="D109" s="19">
        <f>IF([1]Formato!$C109="","",([1]Formato!$C109/$C$115)*100)</f>
        <v>0.28169014084507044</v>
      </c>
    </row>
    <row r="110" spans="1:4" ht="45" x14ac:dyDescent="0.25">
      <c r="A110" s="31" t="s">
        <v>99</v>
      </c>
      <c r="B110" s="24"/>
      <c r="C110" s="29" t="s">
        <v>100</v>
      </c>
      <c r="D110" s="11"/>
    </row>
    <row r="111" spans="1:4" ht="45" x14ac:dyDescent="0.25">
      <c r="A111" s="16"/>
      <c r="B111" s="35" t="s">
        <v>101</v>
      </c>
      <c r="C111" s="36" t="s">
        <v>102</v>
      </c>
      <c r="D111" s="19"/>
    </row>
    <row r="112" spans="1:4" ht="30" x14ac:dyDescent="0.25">
      <c r="A112" s="12"/>
      <c r="B112" s="37" t="s">
        <v>103</v>
      </c>
      <c r="C112" s="38" t="s">
        <v>104</v>
      </c>
      <c r="D112" s="15"/>
    </row>
    <row r="113" spans="1:4" ht="45" x14ac:dyDescent="0.25">
      <c r="A113" s="16"/>
      <c r="B113" s="35" t="s">
        <v>105</v>
      </c>
      <c r="C113" s="36" t="s">
        <v>106</v>
      </c>
      <c r="D113" s="19"/>
    </row>
    <row r="114" spans="1:4" ht="30" x14ac:dyDescent="0.25">
      <c r="A114" s="12"/>
      <c r="B114" s="37" t="s">
        <v>107</v>
      </c>
      <c r="C114" s="38" t="s">
        <v>108</v>
      </c>
      <c r="D114" s="15"/>
    </row>
    <row r="115" spans="1:4" x14ac:dyDescent="0.25">
      <c r="A115" s="39" t="s">
        <v>109</v>
      </c>
      <c r="B115" s="40"/>
      <c r="C115" s="41">
        <f>SUM(C8,C13,C14,C18,C19,C29,C30,C31,C36,C37,C38,C39,C44,C49,C56,C64,C71,C70,C78,C85,C89,C92,C100,C101)</f>
        <v>355</v>
      </c>
      <c r="D115" s="42">
        <f>IF(C115=0,"",(C115/$C$115)*100)</f>
        <v>100</v>
      </c>
    </row>
  </sheetData>
  <mergeCells count="6">
    <mergeCell ref="A7:B7"/>
    <mergeCell ref="B1:D1"/>
    <mergeCell ref="B3:D3"/>
    <mergeCell ref="F3:F5"/>
    <mergeCell ref="A5:C5"/>
    <mergeCell ref="A6:C6"/>
  </mergeCells>
  <conditionalFormatting sqref="D5:D6">
    <cfRule type="containsText" dxfId="44" priority="15" operator="containsText" text="dd/mm/aaaa">
      <formula>NOT(ISERROR(SEARCH("dd/mm/aaaa",D5)))</formula>
    </cfRule>
  </conditionalFormatting>
  <conditionalFormatting sqref="D4">
    <cfRule type="containsErrors" dxfId="43" priority="14">
      <formula>ISERROR(D4)</formula>
    </cfRule>
  </conditionalFormatting>
  <conditionalFormatting sqref="D5">
    <cfRule type="containsText" dxfId="42" priority="13" operator="containsText" text="Seleccionar">
      <formula>NOT(ISERROR(SEARCH("Seleccionar",D5)))</formula>
    </cfRule>
  </conditionalFormatting>
  <conditionalFormatting sqref="D6 C9:C12 C32:C35 C45:C48">
    <cfRule type="containsBlanks" dxfId="41" priority="12">
      <formula>LEN(TRIM(C6))=0</formula>
    </cfRule>
  </conditionalFormatting>
  <conditionalFormatting sqref="C15:C17 C20:C28 C40:C43 C50:C55 C57:C63 C65:C69 C72:C77 C79:C84 C86:C88 C90:C91 C111:C113">
    <cfRule type="containsBlanks" dxfId="40" priority="11">
      <formula>LEN(TRIM(C15))=0</formula>
    </cfRule>
  </conditionalFormatting>
  <conditionalFormatting sqref="D6">
    <cfRule type="containsText" dxfId="39" priority="10" operator="containsText" text="Seleccionar">
      <formula>NOT(ISERROR(SEARCH("Seleccionar",D6)))</formula>
    </cfRule>
  </conditionalFormatting>
  <conditionalFormatting sqref="C93:C95">
    <cfRule type="containsBlanks" dxfId="38" priority="9">
      <formula>LEN(TRIM(C93))=0</formula>
    </cfRule>
  </conditionalFormatting>
  <conditionalFormatting sqref="C96:C97">
    <cfRule type="containsBlanks" dxfId="37" priority="8">
      <formula>LEN(TRIM(C96))=0</formula>
    </cfRule>
  </conditionalFormatting>
  <conditionalFormatting sqref="C98">
    <cfRule type="containsBlanks" dxfId="36" priority="7">
      <formula>LEN(TRIM(C98))=0</formula>
    </cfRule>
  </conditionalFormatting>
  <conditionalFormatting sqref="C99">
    <cfRule type="containsBlanks" dxfId="35" priority="6">
      <formula>LEN(TRIM(C99))=0</formula>
    </cfRule>
  </conditionalFormatting>
  <conditionalFormatting sqref="C114">
    <cfRule type="containsBlanks" dxfId="34" priority="5">
      <formula>LEN(TRIM(C114))=0</formula>
    </cfRule>
  </conditionalFormatting>
  <conditionalFormatting sqref="C102:C104">
    <cfRule type="containsBlanks" dxfId="33" priority="4">
      <formula>LEN(TRIM(C102))=0</formula>
    </cfRule>
  </conditionalFormatting>
  <conditionalFormatting sqref="C105">
    <cfRule type="containsBlanks" dxfId="32" priority="3">
      <formula>LEN(TRIM(C105))=0</formula>
    </cfRule>
  </conditionalFormatting>
  <conditionalFormatting sqref="C106:C108">
    <cfRule type="containsBlanks" dxfId="31" priority="2">
      <formula>LEN(TRIM(C106))=0</formula>
    </cfRule>
  </conditionalFormatting>
  <conditionalFormatting sqref="C109">
    <cfRule type="containsBlanks" dxfId="30" priority="1">
      <formula>LEN(TRIM(C109))=0</formula>
    </cfRule>
  </conditionalFormatting>
  <dataValidations count="1">
    <dataValidation type="whole" allowBlank="1" showInputMessage="1" showErrorMessage="1" sqref="C15:C17 C20:C28 C40:C43 C50:C55 C57:C63 C65:C70 C72:C77 C79:C84 C86:C88 C90:C91 C93:C109 C9:C12 C32:C38 C45:C48" xr:uid="{93CA0468-D463-4262-866F-43008A75F979}">
      <formula1>0</formula1>
      <formula2>30000</formula2>
    </dataValidation>
  </dataValidations>
  <pageMargins left="0.70866141732283472" right="0.70866141732283472" top="0.74803149606299213" bottom="0.74803149606299213" header="0.31496062992125984" footer="0.31496062992125984"/>
  <pageSetup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3">
              <controlPr defaultSize="0" print="0" autoFill="0" autoPict="0" macro="[1]!Macro2">
                <anchor moveWithCells="1" sizeWithCells="1">
                  <from>
                    <xdr:col>5</xdr:col>
                    <xdr:colOff>876300</xdr:colOff>
                    <xdr:row>6</xdr:row>
                    <xdr:rowOff>257175</xdr:rowOff>
                  </from>
                  <to>
                    <xdr:col>6</xdr:col>
                    <xdr:colOff>304800</xdr:colOff>
                    <xdr:row>6</xdr:row>
                    <xdr:rowOff>581025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ACC85-21E4-425B-B4A0-FF26DE69E12C}">
  <dimension ref="A1:F115"/>
  <sheetViews>
    <sheetView workbookViewId="0"/>
  </sheetViews>
  <sheetFormatPr baseColWidth="10" defaultRowHeight="15" x14ac:dyDescent="0.25"/>
  <cols>
    <col min="1" max="1" width="5.5703125" customWidth="1"/>
    <col min="2" max="2" width="57.140625" customWidth="1"/>
    <col min="3" max="3" width="20.5703125" customWidth="1"/>
    <col min="4" max="4" width="24.7109375" customWidth="1"/>
    <col min="5" max="5" width="5.85546875" customWidth="1"/>
    <col min="6" max="6" width="33.42578125" customWidth="1"/>
  </cols>
  <sheetData>
    <row r="1" spans="1:6" ht="18.75" x14ac:dyDescent="0.3">
      <c r="A1" s="1"/>
      <c r="B1" s="45" t="s">
        <v>0</v>
      </c>
      <c r="C1" s="45"/>
      <c r="D1" s="45"/>
    </row>
    <row r="2" spans="1:6" x14ac:dyDescent="0.25">
      <c r="A2" s="1"/>
      <c r="B2" s="43" t="s">
        <v>110</v>
      </c>
      <c r="C2" s="1"/>
      <c r="D2" s="1"/>
    </row>
    <row r="3" spans="1:6" x14ac:dyDescent="0.25">
      <c r="A3" s="1"/>
      <c r="B3" s="52" t="s">
        <v>110</v>
      </c>
      <c r="C3" s="52"/>
      <c r="D3" s="52"/>
      <c r="F3" s="47"/>
    </row>
    <row r="4" spans="1:6" x14ac:dyDescent="0.25">
      <c r="B4" s="3"/>
      <c r="C4" s="3"/>
      <c r="D4" s="4" t="str">
        <f>IF(B3="Seleccione el nombre del sujeto obligado","",VLOOKUP(B3,[2]Catálogo!A2:B858,2,0))</f>
        <v>18010</v>
      </c>
      <c r="F4" s="47"/>
    </row>
    <row r="5" spans="1:6" x14ac:dyDescent="0.25">
      <c r="A5" s="48" t="s">
        <v>2</v>
      </c>
      <c r="B5" s="48"/>
      <c r="C5" s="49"/>
      <c r="D5" s="5" t="s">
        <v>3</v>
      </c>
      <c r="F5" s="47"/>
    </row>
    <row r="6" spans="1:6" x14ac:dyDescent="0.25">
      <c r="A6" s="48" t="s">
        <v>4</v>
      </c>
      <c r="B6" s="48"/>
      <c r="C6" s="49"/>
      <c r="D6" s="5" t="s">
        <v>5</v>
      </c>
      <c r="F6" s="2"/>
    </row>
    <row r="7" spans="1:6" ht="60" x14ac:dyDescent="0.25">
      <c r="A7" s="50" t="s">
        <v>6</v>
      </c>
      <c r="B7" s="51"/>
      <c r="C7" s="6" t="s">
        <v>7</v>
      </c>
      <c r="D7" s="7" t="s">
        <v>8</v>
      </c>
    </row>
    <row r="8" spans="1:6" x14ac:dyDescent="0.25">
      <c r="A8" s="8" t="s">
        <v>9</v>
      </c>
      <c r="B8" s="9"/>
      <c r="C8" s="10">
        <f>SUM(C9:C12)</f>
        <v>4</v>
      </c>
      <c r="D8" s="11">
        <f>IF(C8=0,"",(C8/$C$115)*100)</f>
        <v>40</v>
      </c>
    </row>
    <row r="9" spans="1:6" x14ac:dyDescent="0.25">
      <c r="A9" s="12"/>
      <c r="B9" s="13" t="s">
        <v>10</v>
      </c>
      <c r="C9" s="14"/>
      <c r="D9" s="15" t="str">
        <f>IF(C9="","",(C9/$C$115)*100)</f>
        <v/>
      </c>
    </row>
    <row r="10" spans="1:6" x14ac:dyDescent="0.25">
      <c r="A10" s="16"/>
      <c r="B10" s="17" t="s">
        <v>11</v>
      </c>
      <c r="C10" s="18">
        <v>2</v>
      </c>
      <c r="D10" s="19">
        <f>IF(C10="","",(C10/$C$115)*100)</f>
        <v>20</v>
      </c>
    </row>
    <row r="11" spans="1:6" x14ac:dyDescent="0.25">
      <c r="A11" s="12"/>
      <c r="B11" s="13" t="s">
        <v>12</v>
      </c>
      <c r="C11" s="14"/>
      <c r="D11" s="15" t="str">
        <f>IF(C11="","",(C11/$C$115)*100)</f>
        <v/>
      </c>
    </row>
    <row r="12" spans="1:6" x14ac:dyDescent="0.25">
      <c r="A12" s="16"/>
      <c r="B12" s="20" t="s">
        <v>13</v>
      </c>
      <c r="C12" s="18">
        <v>2</v>
      </c>
      <c r="D12" s="19">
        <f>IF(C12="","",(C12/$C$115)*100)</f>
        <v>20</v>
      </c>
    </row>
    <row r="13" spans="1:6" x14ac:dyDescent="0.25">
      <c r="A13" s="21" t="s">
        <v>14</v>
      </c>
      <c r="B13" s="21"/>
      <c r="C13" s="22"/>
      <c r="D13" s="15" t="str">
        <f>IF(C13="","",(C13/$C$115)*100)</f>
        <v/>
      </c>
    </row>
    <row r="14" spans="1:6" x14ac:dyDescent="0.25">
      <c r="A14" s="23" t="s">
        <v>15</v>
      </c>
      <c r="B14" s="23"/>
      <c r="C14" s="24">
        <f>SUM(C15:C17)</f>
        <v>0</v>
      </c>
      <c r="D14" s="11" t="str">
        <f>IF(C14=0,"",(C14/$C$115)*100)</f>
        <v/>
      </c>
    </row>
    <row r="15" spans="1:6" x14ac:dyDescent="0.25">
      <c r="A15" s="12"/>
      <c r="B15" s="25" t="s">
        <v>16</v>
      </c>
      <c r="C15" s="14"/>
      <c r="D15" s="15" t="str">
        <f>IF(C15="","",(C15/$C$115)*100)</f>
        <v/>
      </c>
    </row>
    <row r="16" spans="1:6" x14ac:dyDescent="0.25">
      <c r="A16" s="16"/>
      <c r="B16" s="26" t="s">
        <v>17</v>
      </c>
      <c r="C16" s="18"/>
      <c r="D16" s="19" t="str">
        <f>IF(C16="","",(C16/$C$115)*100)</f>
        <v/>
      </c>
    </row>
    <row r="17" spans="1:4" x14ac:dyDescent="0.25">
      <c r="A17" s="12"/>
      <c r="B17" s="27" t="s">
        <v>18</v>
      </c>
      <c r="C17" s="14"/>
      <c r="D17" s="15" t="str">
        <f>IF(C17="","",(C17/$C$115)*100)</f>
        <v/>
      </c>
    </row>
    <row r="18" spans="1:4" x14ac:dyDescent="0.25">
      <c r="A18" s="21" t="s">
        <v>19</v>
      </c>
      <c r="B18" s="21"/>
      <c r="C18" s="28"/>
      <c r="D18" s="19" t="str">
        <f>IF(C18="","",(C18/$C$115)*100)</f>
        <v/>
      </c>
    </row>
    <row r="19" spans="1:4" x14ac:dyDescent="0.25">
      <c r="A19" s="23" t="s">
        <v>20</v>
      </c>
      <c r="B19" s="23"/>
      <c r="C19" s="29">
        <f>SUM(C20:C28)</f>
        <v>1</v>
      </c>
      <c r="D19" s="11">
        <f>IF(C19=0,"",(C19/$C$115)*100)</f>
        <v>10</v>
      </c>
    </row>
    <row r="20" spans="1:4" x14ac:dyDescent="0.25">
      <c r="A20" s="16"/>
      <c r="B20" s="26" t="s">
        <v>21</v>
      </c>
      <c r="C20" s="18"/>
      <c r="D20" s="19" t="str">
        <f t="shared" ref="D20:D30" si="0">IF(C20="","",(C20/$C$115)*100)</f>
        <v/>
      </c>
    </row>
    <row r="21" spans="1:4" x14ac:dyDescent="0.25">
      <c r="A21" s="12"/>
      <c r="B21" s="25" t="s">
        <v>22</v>
      </c>
      <c r="C21" s="14"/>
      <c r="D21" s="15" t="str">
        <f t="shared" si="0"/>
        <v/>
      </c>
    </row>
    <row r="22" spans="1:4" x14ac:dyDescent="0.25">
      <c r="A22" s="16"/>
      <c r="B22" s="26" t="s">
        <v>23</v>
      </c>
      <c r="C22" s="18"/>
      <c r="D22" s="19" t="str">
        <f t="shared" si="0"/>
        <v/>
      </c>
    </row>
    <row r="23" spans="1:4" x14ac:dyDescent="0.25">
      <c r="A23" s="12"/>
      <c r="B23" s="25" t="s">
        <v>24</v>
      </c>
      <c r="C23" s="14"/>
      <c r="D23" s="15" t="str">
        <f t="shared" si="0"/>
        <v/>
      </c>
    </row>
    <row r="24" spans="1:4" x14ac:dyDescent="0.25">
      <c r="A24" s="16"/>
      <c r="B24" s="26" t="s">
        <v>25</v>
      </c>
      <c r="C24" s="18"/>
      <c r="D24" s="19" t="str">
        <f t="shared" si="0"/>
        <v/>
      </c>
    </row>
    <row r="25" spans="1:4" x14ac:dyDescent="0.25">
      <c r="A25" s="12"/>
      <c r="B25" s="25" t="s">
        <v>26</v>
      </c>
      <c r="C25" s="14"/>
      <c r="D25" s="15" t="str">
        <f t="shared" si="0"/>
        <v/>
      </c>
    </row>
    <row r="26" spans="1:4" x14ac:dyDescent="0.25">
      <c r="A26" s="16"/>
      <c r="B26" s="26" t="s">
        <v>27</v>
      </c>
      <c r="C26" s="18"/>
      <c r="D26" s="19" t="str">
        <f t="shared" si="0"/>
        <v/>
      </c>
    </row>
    <row r="27" spans="1:4" x14ac:dyDescent="0.25">
      <c r="A27" s="12"/>
      <c r="B27" s="25" t="s">
        <v>28</v>
      </c>
      <c r="C27" s="14"/>
      <c r="D27" s="15" t="str">
        <f t="shared" si="0"/>
        <v/>
      </c>
    </row>
    <row r="28" spans="1:4" x14ac:dyDescent="0.25">
      <c r="A28" s="16"/>
      <c r="B28" s="30" t="s">
        <v>29</v>
      </c>
      <c r="C28" s="18">
        <v>1</v>
      </c>
      <c r="D28" s="19">
        <f t="shared" si="0"/>
        <v>10</v>
      </c>
    </row>
    <row r="29" spans="1:4" x14ac:dyDescent="0.25">
      <c r="A29" s="21" t="s">
        <v>30</v>
      </c>
      <c r="B29" s="21"/>
      <c r="C29" s="28"/>
      <c r="D29" s="15" t="str">
        <f t="shared" si="0"/>
        <v/>
      </c>
    </row>
    <row r="30" spans="1:4" x14ac:dyDescent="0.25">
      <c r="A30" s="21" t="s">
        <v>31</v>
      </c>
      <c r="B30" s="21"/>
      <c r="C30" s="28"/>
      <c r="D30" s="19" t="str">
        <f t="shared" si="0"/>
        <v/>
      </c>
    </row>
    <row r="31" spans="1:4" x14ac:dyDescent="0.25">
      <c r="A31" s="23" t="s">
        <v>32</v>
      </c>
      <c r="B31" s="23"/>
      <c r="C31" s="29">
        <f>SUM(C32:C35)</f>
        <v>1</v>
      </c>
      <c r="D31" s="11">
        <f>IF(C31=0,"",(C31/$C$115)*100)</f>
        <v>10</v>
      </c>
    </row>
    <row r="32" spans="1:4" x14ac:dyDescent="0.25">
      <c r="A32" s="16"/>
      <c r="B32" s="26" t="s">
        <v>33</v>
      </c>
      <c r="C32" s="18"/>
      <c r="D32" s="19" t="str">
        <f t="shared" ref="D32:D38" si="1">IF(C32="","",(C32/$C$115)*100)</f>
        <v/>
      </c>
    </row>
    <row r="33" spans="1:4" x14ac:dyDescent="0.25">
      <c r="A33" s="12"/>
      <c r="B33" s="25" t="s">
        <v>34</v>
      </c>
      <c r="C33" s="14"/>
      <c r="D33" s="15" t="str">
        <f t="shared" si="1"/>
        <v/>
      </c>
    </row>
    <row r="34" spans="1:4" x14ac:dyDescent="0.25">
      <c r="A34" s="16"/>
      <c r="B34" s="26" t="s">
        <v>35</v>
      </c>
      <c r="C34" s="18"/>
      <c r="D34" s="19" t="str">
        <f t="shared" si="1"/>
        <v/>
      </c>
    </row>
    <row r="35" spans="1:4" x14ac:dyDescent="0.25">
      <c r="A35" s="12"/>
      <c r="B35" s="27" t="s">
        <v>13</v>
      </c>
      <c r="C35" s="14">
        <v>1</v>
      </c>
      <c r="D35" s="15">
        <f t="shared" si="1"/>
        <v>10</v>
      </c>
    </row>
    <row r="36" spans="1:4" x14ac:dyDescent="0.25">
      <c r="A36" s="21" t="s">
        <v>36</v>
      </c>
      <c r="B36" s="21"/>
      <c r="C36" s="28"/>
      <c r="D36" s="19" t="str">
        <f t="shared" si="1"/>
        <v/>
      </c>
    </row>
    <row r="37" spans="1:4" x14ac:dyDescent="0.25">
      <c r="A37" s="21" t="s">
        <v>37</v>
      </c>
      <c r="B37" s="21"/>
      <c r="C37" s="28"/>
      <c r="D37" s="15" t="str">
        <f t="shared" si="1"/>
        <v/>
      </c>
    </row>
    <row r="38" spans="1:4" x14ac:dyDescent="0.25">
      <c r="A38" s="21" t="s">
        <v>38</v>
      </c>
      <c r="B38" s="21"/>
      <c r="C38" s="28"/>
      <c r="D38" s="19" t="str">
        <f t="shared" si="1"/>
        <v/>
      </c>
    </row>
    <row r="39" spans="1:4" x14ac:dyDescent="0.25">
      <c r="A39" s="23" t="s">
        <v>39</v>
      </c>
      <c r="B39" s="23"/>
      <c r="C39" s="29">
        <f>SUM(C40:C43)</f>
        <v>1</v>
      </c>
      <c r="D39" s="11">
        <f>IF(C39=0,"",(C39/$C$115)*100)</f>
        <v>10</v>
      </c>
    </row>
    <row r="40" spans="1:4" x14ac:dyDescent="0.25">
      <c r="A40" s="16"/>
      <c r="B40" s="26" t="s">
        <v>40</v>
      </c>
      <c r="C40" s="18"/>
      <c r="D40" s="19" t="str">
        <f>IF([2]Formato!$C40="","",([2]Formato!$C40/$C$115)*100)</f>
        <v/>
      </c>
    </row>
    <row r="41" spans="1:4" x14ac:dyDescent="0.25">
      <c r="A41" s="12"/>
      <c r="B41" s="25" t="s">
        <v>41</v>
      </c>
      <c r="C41" s="14">
        <v>1</v>
      </c>
      <c r="D41" s="15">
        <f>IF([2]Formato!$C41="","",([2]Formato!$C41/$C$115)*100)</f>
        <v>10</v>
      </c>
    </row>
    <row r="42" spans="1:4" x14ac:dyDescent="0.25">
      <c r="A42" s="16"/>
      <c r="B42" s="26" t="s">
        <v>42</v>
      </c>
      <c r="C42" s="18"/>
      <c r="D42" s="19" t="str">
        <f>IF([2]Formato!$C42="","",([2]Formato!$C42/$C$115)*100)</f>
        <v/>
      </c>
    </row>
    <row r="43" spans="1:4" x14ac:dyDescent="0.25">
      <c r="A43" s="12"/>
      <c r="B43" s="27" t="s">
        <v>13</v>
      </c>
      <c r="C43" s="14"/>
      <c r="D43" s="15" t="str">
        <f>IF([2]Formato!$C43="","",([2]Formato!$C43/$C$115)*100)</f>
        <v/>
      </c>
    </row>
    <row r="44" spans="1:4" x14ac:dyDescent="0.25">
      <c r="A44" s="31" t="s">
        <v>43</v>
      </c>
      <c r="B44" s="24"/>
      <c r="C44" s="29">
        <f>SUM(C45:C48)</f>
        <v>0</v>
      </c>
      <c r="D44" s="11" t="str">
        <f>IF(C44=0,"",(C44/$C$115)*100)</f>
        <v/>
      </c>
    </row>
    <row r="45" spans="1:4" x14ac:dyDescent="0.25">
      <c r="A45" s="12"/>
      <c r="B45" s="25" t="s">
        <v>44</v>
      </c>
      <c r="C45" s="14"/>
      <c r="D45" s="15" t="str">
        <f>IF([2]Formato!$C45="","",([2]Formato!$C45/$C$115)*100)</f>
        <v/>
      </c>
    </row>
    <row r="46" spans="1:4" x14ac:dyDescent="0.25">
      <c r="A46" s="16"/>
      <c r="B46" s="26" t="s">
        <v>45</v>
      </c>
      <c r="C46" s="18"/>
      <c r="D46" s="19" t="str">
        <f>IF([2]Formato!$C46="","",([2]Formato!$C46/$C$115)*100)</f>
        <v/>
      </c>
    </row>
    <row r="47" spans="1:4" x14ac:dyDescent="0.25">
      <c r="A47" s="12"/>
      <c r="B47" s="25" t="s">
        <v>46</v>
      </c>
      <c r="C47" s="14"/>
      <c r="D47" s="15" t="str">
        <f>IF([2]Formato!$C47="","",([2]Formato!$C47/$C$115)*100)</f>
        <v/>
      </c>
    </row>
    <row r="48" spans="1:4" x14ac:dyDescent="0.25">
      <c r="A48" s="16"/>
      <c r="B48" s="30" t="s">
        <v>13</v>
      </c>
      <c r="C48" s="18"/>
      <c r="D48" s="19" t="str">
        <f>IF([2]Formato!$C48="","",([2]Formato!$C48/$C$115)*100)</f>
        <v/>
      </c>
    </row>
    <row r="49" spans="1:4" x14ac:dyDescent="0.25">
      <c r="A49" s="31" t="s">
        <v>47</v>
      </c>
      <c r="B49" s="24"/>
      <c r="C49" s="29">
        <f>SUM(C50:C55)</f>
        <v>0</v>
      </c>
      <c r="D49" s="11" t="str">
        <f>IF(C49=0,"",(C49/$C$115)*100)</f>
        <v/>
      </c>
    </row>
    <row r="50" spans="1:4" x14ac:dyDescent="0.25">
      <c r="A50" s="16"/>
      <c r="B50" s="26" t="s">
        <v>48</v>
      </c>
      <c r="C50" s="18"/>
      <c r="D50" s="19" t="str">
        <f>IF([2]Formato!$C50="","",([2]Formato!$C50/$C$115)*100)</f>
        <v/>
      </c>
    </row>
    <row r="51" spans="1:4" x14ac:dyDescent="0.25">
      <c r="A51" s="12"/>
      <c r="B51" s="25" t="s">
        <v>49</v>
      </c>
      <c r="C51" s="14"/>
      <c r="D51" s="15" t="str">
        <f>IF([2]Formato!$C51="","",([2]Formato!$C51/$C$115)*100)</f>
        <v/>
      </c>
    </row>
    <row r="52" spans="1:4" x14ac:dyDescent="0.25">
      <c r="A52" s="16"/>
      <c r="B52" s="26" t="s">
        <v>50</v>
      </c>
      <c r="C52" s="18"/>
      <c r="D52" s="19" t="str">
        <f>IF([2]Formato!$C52="","",([2]Formato!$C52/$C$115)*100)</f>
        <v/>
      </c>
    </row>
    <row r="53" spans="1:4" x14ac:dyDescent="0.25">
      <c r="A53" s="12"/>
      <c r="B53" s="25" t="s">
        <v>51</v>
      </c>
      <c r="C53" s="14"/>
      <c r="D53" s="15" t="str">
        <f>IF([2]Formato!$C53="","",([2]Formato!$C53/$C$115)*100)</f>
        <v/>
      </c>
    </row>
    <row r="54" spans="1:4" x14ac:dyDescent="0.25">
      <c r="A54" s="16"/>
      <c r="B54" s="26" t="s">
        <v>52</v>
      </c>
      <c r="C54" s="18"/>
      <c r="D54" s="19" t="str">
        <f>IF([2]Formato!$C54="","",([2]Formato!$C54/$C$115)*100)</f>
        <v/>
      </c>
    </row>
    <row r="55" spans="1:4" x14ac:dyDescent="0.25">
      <c r="A55" s="12"/>
      <c r="B55" s="27" t="s">
        <v>53</v>
      </c>
      <c r="C55" s="14"/>
      <c r="D55" s="15" t="str">
        <f>IF([2]Formato!$C55="","",([2]Formato!$C55/$C$115)*100)</f>
        <v/>
      </c>
    </row>
    <row r="56" spans="1:4" x14ac:dyDescent="0.25">
      <c r="A56" s="31" t="s">
        <v>54</v>
      </c>
      <c r="B56" s="24"/>
      <c r="C56" s="29">
        <f>SUM(C57:C63)</f>
        <v>3</v>
      </c>
      <c r="D56" s="11">
        <f>IF(C56=0,"",(C56/$C$115)*100)</f>
        <v>30</v>
      </c>
    </row>
    <row r="57" spans="1:4" x14ac:dyDescent="0.25">
      <c r="A57" s="12"/>
      <c r="B57" s="25" t="s">
        <v>55</v>
      </c>
      <c r="C57" s="14"/>
      <c r="D57" s="15" t="str">
        <f>IF([2]Formato!$C57="","",([2]Formato!$C57/$C$115)*100)</f>
        <v/>
      </c>
    </row>
    <row r="58" spans="1:4" x14ac:dyDescent="0.25">
      <c r="A58" s="16"/>
      <c r="B58" s="26" t="s">
        <v>56</v>
      </c>
      <c r="C58" s="18"/>
      <c r="D58" s="19" t="str">
        <f>IF([2]Formato!$C58="","",([2]Formato!$C58/$C$115)*100)</f>
        <v/>
      </c>
    </row>
    <row r="59" spans="1:4" x14ac:dyDescent="0.25">
      <c r="A59" s="12"/>
      <c r="B59" s="25" t="s">
        <v>57</v>
      </c>
      <c r="C59" s="14"/>
      <c r="D59" s="15" t="str">
        <f>IF([2]Formato!$C59="","",([2]Formato!$C59/$C$115)*100)</f>
        <v/>
      </c>
    </row>
    <row r="60" spans="1:4" x14ac:dyDescent="0.25">
      <c r="A60" s="16"/>
      <c r="B60" s="26" t="s">
        <v>58</v>
      </c>
      <c r="C60" s="18"/>
      <c r="D60" s="19" t="str">
        <f>IF([2]Formato!$C60="","",([2]Formato!$C60/$C$115)*100)</f>
        <v/>
      </c>
    </row>
    <row r="61" spans="1:4" x14ac:dyDescent="0.25">
      <c r="A61" s="12"/>
      <c r="B61" s="25" t="s">
        <v>59</v>
      </c>
      <c r="C61" s="14"/>
      <c r="D61" s="15" t="str">
        <f>IF([2]Formato!$C61="","",([2]Formato!$C61/$C$115)*100)</f>
        <v/>
      </c>
    </row>
    <row r="62" spans="1:4" x14ac:dyDescent="0.25">
      <c r="A62" s="16"/>
      <c r="B62" s="26" t="s">
        <v>60</v>
      </c>
      <c r="C62" s="18">
        <v>2</v>
      </c>
      <c r="D62" s="19">
        <f>IF([2]Formato!$C62="","",([2]Formato!$C62/$C$115)*100)</f>
        <v>20</v>
      </c>
    </row>
    <row r="63" spans="1:4" x14ac:dyDescent="0.25">
      <c r="A63" s="12"/>
      <c r="B63" s="27" t="s">
        <v>61</v>
      </c>
      <c r="C63" s="14">
        <v>1</v>
      </c>
      <c r="D63" s="15">
        <f>IF([2]Formato!$C63="","",([2]Formato!$C63/$C$115)*100)</f>
        <v>10</v>
      </c>
    </row>
    <row r="64" spans="1:4" x14ac:dyDescent="0.25">
      <c r="A64" s="31" t="s">
        <v>62</v>
      </c>
      <c r="B64" s="24"/>
      <c r="C64" s="29">
        <f>SUM(C65:C69)</f>
        <v>0</v>
      </c>
      <c r="D64" s="11" t="str">
        <f>IF(C64=0,"",(C64/$C$115)*100)</f>
        <v/>
      </c>
    </row>
    <row r="65" spans="1:4" x14ac:dyDescent="0.25">
      <c r="A65" s="12"/>
      <c r="B65" s="25" t="s">
        <v>63</v>
      </c>
      <c r="C65" s="14"/>
      <c r="D65" s="15" t="str">
        <f>IF([2]Formato!$C65="","",([2]Formato!$C65/$C$115)*100)</f>
        <v/>
      </c>
    </row>
    <row r="66" spans="1:4" x14ac:dyDescent="0.25">
      <c r="A66" s="16"/>
      <c r="B66" s="26" t="s">
        <v>64</v>
      </c>
      <c r="C66" s="18"/>
      <c r="D66" s="19" t="str">
        <f>IF([2]Formato!$C66="","",([2]Formato!$C66/$C$115)*100)</f>
        <v/>
      </c>
    </row>
    <row r="67" spans="1:4" x14ac:dyDescent="0.25">
      <c r="A67" s="12"/>
      <c r="B67" s="25" t="s">
        <v>65</v>
      </c>
      <c r="C67" s="14"/>
      <c r="D67" s="15" t="str">
        <f>IF([2]Formato!$C67="","",([2]Formato!$C67/$C$115)*100)</f>
        <v/>
      </c>
    </row>
    <row r="68" spans="1:4" x14ac:dyDescent="0.25">
      <c r="A68" s="16"/>
      <c r="B68" s="26" t="s">
        <v>66</v>
      </c>
      <c r="C68" s="18"/>
      <c r="D68" s="19" t="str">
        <f>IF([2]Formato!$C68="","",([2]Formato!$C68/$C$115)*100)</f>
        <v/>
      </c>
    </row>
    <row r="69" spans="1:4" x14ac:dyDescent="0.25">
      <c r="A69" s="12"/>
      <c r="B69" s="27" t="s">
        <v>67</v>
      </c>
      <c r="C69" s="14"/>
      <c r="D69" s="15" t="str">
        <f>IF([2]Formato!$C69="","",([2]Formato!$C69/$C$115)*100)</f>
        <v/>
      </c>
    </row>
    <row r="70" spans="1:4" x14ac:dyDescent="0.25">
      <c r="A70" s="32" t="s">
        <v>68</v>
      </c>
      <c r="B70" s="33"/>
      <c r="C70" s="28"/>
      <c r="D70" s="19" t="str">
        <f>IF([2]Formato!$C70="","",([2]Formato!$C70/$C$115)*100)</f>
        <v/>
      </c>
    </row>
    <row r="71" spans="1:4" x14ac:dyDescent="0.25">
      <c r="A71" s="31" t="s">
        <v>69</v>
      </c>
      <c r="B71" s="24"/>
      <c r="C71" s="29">
        <f>SUM(C72:C77)</f>
        <v>0</v>
      </c>
      <c r="D71" s="11" t="str">
        <f>IF(C71=0,"",(C71/$C$115)*100)</f>
        <v/>
      </c>
    </row>
    <row r="72" spans="1:4" x14ac:dyDescent="0.25">
      <c r="A72" s="16"/>
      <c r="B72" s="17" t="s">
        <v>70</v>
      </c>
      <c r="C72" s="18"/>
      <c r="D72" s="19" t="str">
        <f>IF([2]Formato!$C72="","",([2]Formato!$C72/$C$115)*100)</f>
        <v/>
      </c>
    </row>
    <row r="73" spans="1:4" x14ac:dyDescent="0.25">
      <c r="A73" s="12"/>
      <c r="B73" s="13" t="s">
        <v>71</v>
      </c>
      <c r="C73" s="14"/>
      <c r="D73" s="15" t="str">
        <f>IF([2]Formato!$C73="","",([2]Formato!$C73/$C$115)*100)</f>
        <v/>
      </c>
    </row>
    <row r="74" spans="1:4" x14ac:dyDescent="0.25">
      <c r="A74" s="16"/>
      <c r="B74" s="17" t="s">
        <v>72</v>
      </c>
      <c r="C74" s="18"/>
      <c r="D74" s="19" t="str">
        <f>IF([2]Formato!$C74="","",([2]Formato!$C74/$C$115)*100)</f>
        <v/>
      </c>
    </row>
    <row r="75" spans="1:4" x14ac:dyDescent="0.25">
      <c r="A75" s="12"/>
      <c r="B75" s="13" t="s">
        <v>73</v>
      </c>
      <c r="C75" s="14"/>
      <c r="D75" s="15" t="str">
        <f>IF([2]Formato!$C75="","",([2]Formato!$C75/$C$115)*100)</f>
        <v/>
      </c>
    </row>
    <row r="76" spans="1:4" x14ac:dyDescent="0.25">
      <c r="A76" s="16"/>
      <c r="B76" s="17" t="s">
        <v>74</v>
      </c>
      <c r="C76" s="18"/>
      <c r="D76" s="19" t="str">
        <f>IF([2]Formato!$C76="","",([2]Formato!$C76/$C$115)*100)</f>
        <v/>
      </c>
    </row>
    <row r="77" spans="1:4" x14ac:dyDescent="0.25">
      <c r="A77" s="12"/>
      <c r="B77" s="34" t="s">
        <v>53</v>
      </c>
      <c r="C77" s="14"/>
      <c r="D77" s="15" t="str">
        <f>IF([2]Formato!$C77="","",([2]Formato!$C77/$C$115)*100)</f>
        <v/>
      </c>
    </row>
    <row r="78" spans="1:4" x14ac:dyDescent="0.25">
      <c r="A78" s="31" t="s">
        <v>75</v>
      </c>
      <c r="B78" s="24"/>
      <c r="C78" s="29">
        <f>SUM(C79:C84)</f>
        <v>0</v>
      </c>
      <c r="D78" s="11" t="str">
        <f>IF(C78=0,"",(C78/$C$115)*100)</f>
        <v/>
      </c>
    </row>
    <row r="79" spans="1:4" x14ac:dyDescent="0.25">
      <c r="A79" s="12"/>
      <c r="B79" s="13" t="s">
        <v>70</v>
      </c>
      <c r="C79" s="14"/>
      <c r="D79" s="15" t="str">
        <f>IF([2]Formato!$C79="","",([2]Formato!$C79/$C$115)*100)</f>
        <v/>
      </c>
    </row>
    <row r="80" spans="1:4" x14ac:dyDescent="0.25">
      <c r="A80" s="16"/>
      <c r="B80" s="17" t="s">
        <v>71</v>
      </c>
      <c r="C80" s="18"/>
      <c r="D80" s="19" t="str">
        <f>IF([2]Formato!$C80="","",([2]Formato!$C80/$C$115)*100)</f>
        <v/>
      </c>
    </row>
    <row r="81" spans="1:4" x14ac:dyDescent="0.25">
      <c r="A81" s="12"/>
      <c r="B81" s="13" t="s">
        <v>72</v>
      </c>
      <c r="C81" s="14"/>
      <c r="D81" s="15" t="str">
        <f>IF([2]Formato!$C81="","",([2]Formato!$C81/$C$115)*100)</f>
        <v/>
      </c>
    </row>
    <row r="82" spans="1:4" x14ac:dyDescent="0.25">
      <c r="A82" s="16"/>
      <c r="B82" s="17" t="s">
        <v>73</v>
      </c>
      <c r="C82" s="18"/>
      <c r="D82" s="19" t="str">
        <f>IF([2]Formato!$C82="","",([2]Formato!$C82/$C$115)*100)</f>
        <v/>
      </c>
    </row>
    <row r="83" spans="1:4" x14ac:dyDescent="0.25">
      <c r="A83" s="12"/>
      <c r="B83" s="13" t="s">
        <v>74</v>
      </c>
      <c r="C83" s="14"/>
      <c r="D83" s="15" t="str">
        <f>IF([2]Formato!$C83="","",([2]Formato!$C83/$C$115)*100)</f>
        <v/>
      </c>
    </row>
    <row r="84" spans="1:4" x14ac:dyDescent="0.25">
      <c r="A84" s="16"/>
      <c r="B84" s="20" t="s">
        <v>53</v>
      </c>
      <c r="C84" s="18"/>
      <c r="D84" s="19" t="str">
        <f>IF([2]Formato!$C84="","",([2]Formato!$C84/$C$115)*100)</f>
        <v/>
      </c>
    </row>
    <row r="85" spans="1:4" x14ac:dyDescent="0.25">
      <c r="A85" s="31" t="s">
        <v>76</v>
      </c>
      <c r="B85" s="24"/>
      <c r="C85" s="29">
        <f>SUM(C86:C88)</f>
        <v>0</v>
      </c>
      <c r="D85" s="11" t="str">
        <f>IF(C85=0,"",(C85/$C$115)*100)</f>
        <v/>
      </c>
    </row>
    <row r="86" spans="1:4" x14ac:dyDescent="0.25">
      <c r="A86" s="16"/>
      <c r="B86" s="17" t="s">
        <v>77</v>
      </c>
      <c r="C86" s="18"/>
      <c r="D86" s="19" t="str">
        <f>IF([2]Formato!$C86="","",([2]Formato!$C86/$C$115)*100)</f>
        <v/>
      </c>
    </row>
    <row r="87" spans="1:4" x14ac:dyDescent="0.25">
      <c r="A87" s="12"/>
      <c r="B87" s="13" t="s">
        <v>78</v>
      </c>
      <c r="C87" s="14"/>
      <c r="D87" s="15" t="str">
        <f>IF([2]Formato!$C87="","",([2]Formato!$C87/$C$115)*100)</f>
        <v/>
      </c>
    </row>
    <row r="88" spans="1:4" x14ac:dyDescent="0.25">
      <c r="A88" s="16"/>
      <c r="B88" s="20" t="s">
        <v>18</v>
      </c>
      <c r="C88" s="18"/>
      <c r="D88" s="19" t="str">
        <f>IF([2]Formato!$C88="","",([2]Formato!$C88/$C$115)*100)</f>
        <v/>
      </c>
    </row>
    <row r="89" spans="1:4" x14ac:dyDescent="0.25">
      <c r="A89" s="31" t="s">
        <v>79</v>
      </c>
      <c r="B89" s="24"/>
      <c r="C89" s="29">
        <f>SUM(C90:C91)</f>
        <v>0</v>
      </c>
      <c r="D89" s="11" t="str">
        <f>IF(C89=0,"",(C89/$C$115)*100)</f>
        <v/>
      </c>
    </row>
    <row r="90" spans="1:4" x14ac:dyDescent="0.25">
      <c r="A90" s="16"/>
      <c r="B90" s="17" t="s">
        <v>80</v>
      </c>
      <c r="C90" s="18"/>
      <c r="D90" s="19" t="str">
        <f>IF([2]Formato!$C90="","",([2]Formato!$C90/$C$115)*100)</f>
        <v/>
      </c>
    </row>
    <row r="91" spans="1:4" x14ac:dyDescent="0.25">
      <c r="A91" s="12"/>
      <c r="B91" s="13" t="s">
        <v>81</v>
      </c>
      <c r="C91" s="14"/>
      <c r="D91" s="15" t="str">
        <f>IF([2]Formato!$C91="","",([2]Formato!$C91/$C$115)*100)</f>
        <v/>
      </c>
    </row>
    <row r="92" spans="1:4" x14ac:dyDescent="0.25">
      <c r="A92" s="31" t="s">
        <v>82</v>
      </c>
      <c r="B92" s="24"/>
      <c r="C92" s="29">
        <f>SUM(C93:C99)</f>
        <v>0</v>
      </c>
      <c r="D92" s="11" t="str">
        <f>IF(C92=0,"",(C92/$C$115)*100)</f>
        <v/>
      </c>
    </row>
    <row r="93" spans="1:4" x14ac:dyDescent="0.25">
      <c r="A93" s="12"/>
      <c r="B93" s="13" t="s">
        <v>83</v>
      </c>
      <c r="C93" s="14"/>
      <c r="D93" s="15" t="str">
        <f>IF([2]Formato!$C93="","",([2]Formato!$C93/$C$115)*100)</f>
        <v/>
      </c>
    </row>
    <row r="94" spans="1:4" x14ac:dyDescent="0.25">
      <c r="A94" s="16"/>
      <c r="B94" s="17" t="s">
        <v>84</v>
      </c>
      <c r="C94" s="18"/>
      <c r="D94" s="19" t="str">
        <f>IF([2]Formato!$C94="","",([2]Formato!$C94/$C$115)*100)</f>
        <v/>
      </c>
    </row>
    <row r="95" spans="1:4" x14ac:dyDescent="0.25">
      <c r="A95" s="12"/>
      <c r="B95" s="13" t="s">
        <v>85</v>
      </c>
      <c r="C95" s="14"/>
      <c r="D95" s="15" t="str">
        <f>IF([2]Formato!$C95="","",([2]Formato!$C95/$C$115)*100)</f>
        <v/>
      </c>
    </row>
    <row r="96" spans="1:4" x14ac:dyDescent="0.25">
      <c r="A96" s="16"/>
      <c r="B96" s="17" t="s">
        <v>86</v>
      </c>
      <c r="C96" s="18"/>
      <c r="D96" s="19" t="str">
        <f>IF([2]Formato!$C96="","",([2]Formato!$C96/$C$115)*100)</f>
        <v/>
      </c>
    </row>
    <row r="97" spans="1:4" x14ac:dyDescent="0.25">
      <c r="A97" s="12"/>
      <c r="B97" s="13" t="s">
        <v>87</v>
      </c>
      <c r="C97" s="14"/>
      <c r="D97" s="15" t="str">
        <f>IF([2]Formato!$C97="","",([2]Formato!$C97/$C$115)*100)</f>
        <v/>
      </c>
    </row>
    <row r="98" spans="1:4" x14ac:dyDescent="0.25">
      <c r="A98" s="16"/>
      <c r="B98" s="17" t="s">
        <v>88</v>
      </c>
      <c r="C98" s="18"/>
      <c r="D98" s="19" t="str">
        <f>IF([2]Formato!$C98="","",([2]Formato!$C98/$C$115)*100)</f>
        <v/>
      </c>
    </row>
    <row r="99" spans="1:4" x14ac:dyDescent="0.25">
      <c r="A99" s="12"/>
      <c r="B99" s="34" t="s">
        <v>61</v>
      </c>
      <c r="C99" s="14"/>
      <c r="D99" s="15" t="str">
        <f>IF([2]Formato!$C99="","",([2]Formato!$C99/$C$115)*100)</f>
        <v/>
      </c>
    </row>
    <row r="100" spans="1:4" x14ac:dyDescent="0.25">
      <c r="A100" s="32" t="s">
        <v>89</v>
      </c>
      <c r="B100" s="33"/>
      <c r="C100" s="28"/>
      <c r="D100" s="19" t="str">
        <f>IF([2]Formato!$C100="","",([2]Formato!$C100/$C$115)*100)</f>
        <v/>
      </c>
    </row>
    <row r="101" spans="1:4" x14ac:dyDescent="0.25">
      <c r="A101" s="31" t="s">
        <v>90</v>
      </c>
      <c r="B101" s="24"/>
      <c r="C101" s="29">
        <f>SUM(C102:C109)</f>
        <v>0</v>
      </c>
      <c r="D101" s="11" t="str">
        <f>IF(C101=0,"",(C101/$C$115)*100)</f>
        <v/>
      </c>
    </row>
    <row r="102" spans="1:4" x14ac:dyDescent="0.25">
      <c r="A102" s="12"/>
      <c r="B102" s="13" t="s">
        <v>91</v>
      </c>
      <c r="C102" s="14"/>
      <c r="D102" s="15" t="str">
        <f>IF([2]Formato!$C102="","",([2]Formato!$C102/$C$115)*100)</f>
        <v/>
      </c>
    </row>
    <row r="103" spans="1:4" x14ac:dyDescent="0.25">
      <c r="A103" s="16"/>
      <c r="B103" s="17" t="s">
        <v>92</v>
      </c>
      <c r="C103" s="18"/>
      <c r="D103" s="19" t="str">
        <f>IF([2]Formato!$C103="","",([2]Formato!$C103/$C$115)*100)</f>
        <v/>
      </c>
    </row>
    <row r="104" spans="1:4" x14ac:dyDescent="0.25">
      <c r="A104" s="12"/>
      <c r="B104" s="13" t="s">
        <v>93</v>
      </c>
      <c r="C104" s="14"/>
      <c r="D104" s="15" t="str">
        <f>IF([2]Formato!$C104="","",([2]Formato!$C104/$C$115)*100)</f>
        <v/>
      </c>
    </row>
    <row r="105" spans="1:4" x14ac:dyDescent="0.25">
      <c r="A105" s="16"/>
      <c r="B105" s="17" t="s">
        <v>94</v>
      </c>
      <c r="C105" s="18"/>
      <c r="D105" s="19" t="str">
        <f>IF([2]Formato!$C105="","",([2]Formato!$C105/$C$115)*100)</f>
        <v/>
      </c>
    </row>
    <row r="106" spans="1:4" x14ac:dyDescent="0.25">
      <c r="A106" s="12"/>
      <c r="B106" s="13" t="s">
        <v>95</v>
      </c>
      <c r="C106" s="14"/>
      <c r="D106" s="15" t="str">
        <f>IF([2]Formato!$C106="","",([2]Formato!$C106/$C$115)*100)</f>
        <v/>
      </c>
    </row>
    <row r="107" spans="1:4" x14ac:dyDescent="0.25">
      <c r="A107" s="16"/>
      <c r="B107" s="17" t="s">
        <v>96</v>
      </c>
      <c r="C107" s="18"/>
      <c r="D107" s="19" t="str">
        <f>IF([2]Formato!$C107="","",([2]Formato!$C107/$C$115)*100)</f>
        <v/>
      </c>
    </row>
    <row r="108" spans="1:4" x14ac:dyDescent="0.25">
      <c r="A108" s="12"/>
      <c r="B108" s="34" t="s">
        <v>97</v>
      </c>
      <c r="C108" s="14"/>
      <c r="D108" s="15" t="str">
        <f>IF([2]Formato!$C108="","",([2]Formato!$C108/$C$115)*100)</f>
        <v/>
      </c>
    </row>
    <row r="109" spans="1:4" x14ac:dyDescent="0.25">
      <c r="A109" s="16"/>
      <c r="B109" s="17" t="s">
        <v>98</v>
      </c>
      <c r="C109" s="18"/>
      <c r="D109" s="19" t="str">
        <f>IF([2]Formato!$C109="","",([2]Formato!$C109/$C$115)*100)</f>
        <v/>
      </c>
    </row>
    <row r="110" spans="1:4" ht="45" x14ac:dyDescent="0.25">
      <c r="A110" s="31" t="s">
        <v>99</v>
      </c>
      <c r="B110" s="24"/>
      <c r="C110" s="29" t="s">
        <v>100</v>
      </c>
      <c r="D110" s="11"/>
    </row>
    <row r="111" spans="1:4" ht="30" x14ac:dyDescent="0.25">
      <c r="A111" s="16"/>
      <c r="B111" s="35" t="s">
        <v>101</v>
      </c>
      <c r="C111" s="36" t="s">
        <v>104</v>
      </c>
      <c r="D111" s="19"/>
    </row>
    <row r="112" spans="1:4" ht="45" x14ac:dyDescent="0.25">
      <c r="A112" s="12"/>
      <c r="B112" s="37" t="s">
        <v>103</v>
      </c>
      <c r="C112" s="38" t="s">
        <v>102</v>
      </c>
      <c r="D112" s="15"/>
    </row>
    <row r="113" spans="1:4" x14ac:dyDescent="0.25">
      <c r="A113" s="16"/>
      <c r="B113" s="35" t="s">
        <v>105</v>
      </c>
      <c r="C113" s="36" t="s">
        <v>111</v>
      </c>
      <c r="D113" s="19"/>
    </row>
    <row r="114" spans="1:4" x14ac:dyDescent="0.25">
      <c r="A114" s="12"/>
      <c r="B114" s="37" t="s">
        <v>107</v>
      </c>
      <c r="C114" s="38" t="s">
        <v>112</v>
      </c>
      <c r="D114" s="15"/>
    </row>
    <row r="115" spans="1:4" x14ac:dyDescent="0.25">
      <c r="A115" s="39" t="s">
        <v>109</v>
      </c>
      <c r="B115" s="40"/>
      <c r="C115" s="41">
        <f>SUM(C8,C13,C14,C18,C19,C29,C30,C31,C36,C37,C38,C39,C44,C49,C56,C64,C71,C70,C78,C85,C89,C92,C100,C101)</f>
        <v>10</v>
      </c>
      <c r="D115" s="42">
        <f>IF(C115=0,"",(C115/$C$115)*100)</f>
        <v>100</v>
      </c>
    </row>
  </sheetData>
  <mergeCells count="6">
    <mergeCell ref="A7:B7"/>
    <mergeCell ref="B1:D1"/>
    <mergeCell ref="B3:D3"/>
    <mergeCell ref="F3:F5"/>
    <mergeCell ref="A5:C5"/>
    <mergeCell ref="A6:C6"/>
  </mergeCells>
  <conditionalFormatting sqref="D5:D6">
    <cfRule type="containsText" dxfId="29" priority="15" operator="containsText" text="dd/mm/aaaa">
      <formula>NOT(ISERROR(SEARCH("dd/mm/aaaa",D5)))</formula>
    </cfRule>
  </conditionalFormatting>
  <conditionalFormatting sqref="D4">
    <cfRule type="containsErrors" dxfId="28" priority="14">
      <formula>ISERROR(D4)</formula>
    </cfRule>
  </conditionalFormatting>
  <conditionalFormatting sqref="D5">
    <cfRule type="containsText" dxfId="27" priority="13" operator="containsText" text="Seleccionar">
      <formula>NOT(ISERROR(SEARCH("Seleccionar",D5)))</formula>
    </cfRule>
  </conditionalFormatting>
  <conditionalFormatting sqref="D6 C9:C12 C32:C35 C45:C48">
    <cfRule type="containsBlanks" dxfId="26" priority="12">
      <formula>LEN(TRIM(C6))=0</formula>
    </cfRule>
  </conditionalFormatting>
  <conditionalFormatting sqref="C15:C17 C20:C28 C40:C43 C50:C55 C57:C63 C65:C69 C72:C77 C79:C84 C86:C88 C90:C91 C111:C113">
    <cfRule type="containsBlanks" dxfId="25" priority="11">
      <formula>LEN(TRIM(C15))=0</formula>
    </cfRule>
  </conditionalFormatting>
  <conditionalFormatting sqref="D6">
    <cfRule type="containsText" dxfId="24" priority="10" operator="containsText" text="Seleccionar">
      <formula>NOT(ISERROR(SEARCH("Seleccionar",D6)))</formula>
    </cfRule>
  </conditionalFormatting>
  <conditionalFormatting sqref="C93:C95">
    <cfRule type="containsBlanks" dxfId="23" priority="9">
      <formula>LEN(TRIM(C93))=0</formula>
    </cfRule>
  </conditionalFormatting>
  <conditionalFormatting sqref="C96:C97">
    <cfRule type="containsBlanks" dxfId="22" priority="8">
      <formula>LEN(TRIM(C96))=0</formula>
    </cfRule>
  </conditionalFormatting>
  <conditionalFormatting sqref="C98">
    <cfRule type="containsBlanks" dxfId="21" priority="7">
      <formula>LEN(TRIM(C98))=0</formula>
    </cfRule>
  </conditionalFormatting>
  <conditionalFormatting sqref="C99">
    <cfRule type="containsBlanks" dxfId="20" priority="6">
      <formula>LEN(TRIM(C99))=0</formula>
    </cfRule>
  </conditionalFormatting>
  <conditionalFormatting sqref="C114">
    <cfRule type="containsBlanks" dxfId="19" priority="5">
      <formula>LEN(TRIM(C114))=0</formula>
    </cfRule>
  </conditionalFormatting>
  <conditionalFormatting sqref="C102:C104">
    <cfRule type="containsBlanks" dxfId="18" priority="4">
      <formula>LEN(TRIM(C102))=0</formula>
    </cfRule>
  </conditionalFormatting>
  <conditionalFormatting sqref="C105">
    <cfRule type="containsBlanks" dxfId="17" priority="3">
      <formula>LEN(TRIM(C105))=0</formula>
    </cfRule>
  </conditionalFormatting>
  <conditionalFormatting sqref="C106:C108">
    <cfRule type="containsBlanks" dxfId="16" priority="2">
      <formula>LEN(TRIM(C106))=0</formula>
    </cfRule>
  </conditionalFormatting>
  <conditionalFormatting sqref="C109">
    <cfRule type="containsBlanks" dxfId="15" priority="1">
      <formula>LEN(TRIM(C109))=0</formula>
    </cfRule>
  </conditionalFormatting>
  <dataValidations count="1">
    <dataValidation type="whole" allowBlank="1" showInputMessage="1" showErrorMessage="1" sqref="C15:C17 C20:C28 C40:C43 C50:C55 C57:C63 C65:C70 C72:C77 C79:C84 C86:C88 C90:C91 C93:C109 C9:C12 C32:C38 C45:C48" xr:uid="{A44920A4-904C-40F7-96E7-0277A66C3556}">
      <formula1>0</formula1>
      <formula2>30000</formula2>
    </dataValidation>
  </dataValidations>
  <pageMargins left="0.70866141732283472" right="0.70866141732283472" top="0.74803149606299213" bottom="0.74803149606299213" header="0.31496062992125984" footer="0.31496062992125984"/>
  <pageSetup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3">
              <controlPr defaultSize="0" print="0" autoFill="0" autoPict="0" macro="[2]!Macro2">
                <anchor moveWithCells="1" sizeWithCells="1">
                  <from>
                    <xdr:col>5</xdr:col>
                    <xdr:colOff>876300</xdr:colOff>
                    <xdr:row>6</xdr:row>
                    <xdr:rowOff>257175</xdr:rowOff>
                  </from>
                  <to>
                    <xdr:col>6</xdr:col>
                    <xdr:colOff>304800</xdr:colOff>
                    <xdr:row>6</xdr:row>
                    <xdr:rowOff>581025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DE7BE-4324-4201-851C-91EAF36CE0AD}">
  <dimension ref="A1:F115"/>
  <sheetViews>
    <sheetView tabSelected="1" workbookViewId="0">
      <selection activeCell="P16" sqref="P16"/>
    </sheetView>
  </sheetViews>
  <sheetFormatPr baseColWidth="10" defaultRowHeight="15" x14ac:dyDescent="0.25"/>
  <cols>
    <col min="1" max="1" width="5.5703125" customWidth="1"/>
    <col min="2" max="2" width="57.140625" customWidth="1"/>
    <col min="3" max="3" width="20.5703125" customWidth="1"/>
    <col min="4" max="4" width="24.7109375" customWidth="1"/>
    <col min="5" max="5" width="5.85546875" customWidth="1"/>
    <col min="6" max="6" width="33.42578125" customWidth="1"/>
  </cols>
  <sheetData>
    <row r="1" spans="1:6" ht="18.75" x14ac:dyDescent="0.3">
      <c r="A1" s="1"/>
      <c r="B1" s="45" t="s">
        <v>0</v>
      </c>
      <c r="C1" s="45"/>
      <c r="D1" s="45"/>
    </row>
    <row r="2" spans="1:6" x14ac:dyDescent="0.25">
      <c r="A2" s="1"/>
      <c r="B2" s="44" t="s">
        <v>113</v>
      </c>
      <c r="C2" s="1"/>
      <c r="D2" s="1"/>
    </row>
    <row r="3" spans="1:6" x14ac:dyDescent="0.25">
      <c r="A3" s="1"/>
      <c r="B3" s="52" t="s">
        <v>113</v>
      </c>
      <c r="C3" s="52"/>
      <c r="D3" s="52"/>
      <c r="F3" s="47"/>
    </row>
    <row r="4" spans="1:6" x14ac:dyDescent="0.25">
      <c r="B4" s="3"/>
      <c r="C4" s="3"/>
      <c r="D4" s="4" t="str">
        <f>IF(B3="Seleccione el nombre del sujeto obligado","",VLOOKUP(B3,[3]Catálogo!A2:B858,2,0))</f>
        <v>18011</v>
      </c>
      <c r="F4" s="47"/>
    </row>
    <row r="5" spans="1:6" x14ac:dyDescent="0.25">
      <c r="A5" s="48" t="s">
        <v>2</v>
      </c>
      <c r="B5" s="48"/>
      <c r="C5" s="49"/>
      <c r="D5" s="5" t="s">
        <v>3</v>
      </c>
      <c r="F5" s="47"/>
    </row>
    <row r="6" spans="1:6" x14ac:dyDescent="0.25">
      <c r="A6" s="48" t="s">
        <v>4</v>
      </c>
      <c r="B6" s="48"/>
      <c r="C6" s="49"/>
      <c r="D6" s="5" t="s">
        <v>5</v>
      </c>
      <c r="F6" s="2"/>
    </row>
    <row r="7" spans="1:6" ht="60" x14ac:dyDescent="0.25">
      <c r="A7" s="50" t="s">
        <v>6</v>
      </c>
      <c r="B7" s="51"/>
      <c r="C7" s="6" t="s">
        <v>7</v>
      </c>
      <c r="D7" s="7" t="s">
        <v>8</v>
      </c>
    </row>
    <row r="8" spans="1:6" x14ac:dyDescent="0.25">
      <c r="A8" s="8" t="s">
        <v>9</v>
      </c>
      <c r="B8" s="9"/>
      <c r="C8" s="10">
        <f>SUM(C9:C12)</f>
        <v>4</v>
      </c>
      <c r="D8" s="11">
        <f>IF(C8=0,"",(C8/$C$115)*100)</f>
        <v>33.333333333333329</v>
      </c>
    </row>
    <row r="9" spans="1:6" x14ac:dyDescent="0.25">
      <c r="A9" s="12"/>
      <c r="B9" s="13" t="s">
        <v>10</v>
      </c>
      <c r="C9" s="14">
        <v>0</v>
      </c>
      <c r="D9" s="15">
        <f>IF(C9="","",(C9/$C$115)*100)</f>
        <v>0</v>
      </c>
    </row>
    <row r="10" spans="1:6" x14ac:dyDescent="0.25">
      <c r="A10" s="16"/>
      <c r="B10" s="17" t="s">
        <v>11</v>
      </c>
      <c r="C10" s="18">
        <v>3</v>
      </c>
      <c r="D10" s="19">
        <f>IF(C10="","",(C10/$C$115)*100)</f>
        <v>25</v>
      </c>
    </row>
    <row r="11" spans="1:6" x14ac:dyDescent="0.25">
      <c r="A11" s="12"/>
      <c r="B11" s="13" t="s">
        <v>12</v>
      </c>
      <c r="C11" s="14">
        <v>0</v>
      </c>
      <c r="D11" s="15">
        <f>IF(C11="","",(C11/$C$115)*100)</f>
        <v>0</v>
      </c>
    </row>
    <row r="12" spans="1:6" x14ac:dyDescent="0.25">
      <c r="A12" s="16"/>
      <c r="B12" s="20" t="s">
        <v>13</v>
      </c>
      <c r="C12" s="18">
        <v>1</v>
      </c>
      <c r="D12" s="19">
        <f>IF(C12="","",(C12/$C$115)*100)</f>
        <v>8.3333333333333321</v>
      </c>
    </row>
    <row r="13" spans="1:6" x14ac:dyDescent="0.25">
      <c r="A13" s="21" t="s">
        <v>14</v>
      </c>
      <c r="B13" s="21"/>
      <c r="C13" s="22">
        <v>0</v>
      </c>
      <c r="D13" s="15">
        <f>IF(C13="","",(C13/$C$115)*100)</f>
        <v>0</v>
      </c>
    </row>
    <row r="14" spans="1:6" x14ac:dyDescent="0.25">
      <c r="A14" s="23" t="s">
        <v>15</v>
      </c>
      <c r="B14" s="23"/>
      <c r="C14" s="24">
        <f>SUM(C15:C17)</f>
        <v>0</v>
      </c>
      <c r="D14" s="11" t="str">
        <f>IF(C14=0,"",(C14/$C$115)*100)</f>
        <v/>
      </c>
    </row>
    <row r="15" spans="1:6" x14ac:dyDescent="0.25">
      <c r="A15" s="12"/>
      <c r="B15" s="25" t="s">
        <v>16</v>
      </c>
      <c r="C15" s="14">
        <v>0</v>
      </c>
      <c r="D15" s="15">
        <f>IF(C15="","",(C15/$C$115)*100)</f>
        <v>0</v>
      </c>
    </row>
    <row r="16" spans="1:6" x14ac:dyDescent="0.25">
      <c r="A16" s="16"/>
      <c r="B16" s="26" t="s">
        <v>17</v>
      </c>
      <c r="C16" s="18">
        <v>0</v>
      </c>
      <c r="D16" s="19">
        <f>IF(C16="","",(C16/$C$115)*100)</f>
        <v>0</v>
      </c>
    </row>
    <row r="17" spans="1:4" x14ac:dyDescent="0.25">
      <c r="A17" s="12"/>
      <c r="B17" s="27" t="s">
        <v>18</v>
      </c>
      <c r="C17" s="14">
        <v>0</v>
      </c>
      <c r="D17" s="15">
        <f>IF(C17="","",(C17/$C$115)*100)</f>
        <v>0</v>
      </c>
    </row>
    <row r="18" spans="1:4" x14ac:dyDescent="0.25">
      <c r="A18" s="21" t="s">
        <v>19</v>
      </c>
      <c r="B18" s="21"/>
      <c r="C18" s="28">
        <v>0</v>
      </c>
      <c r="D18" s="19">
        <f>IF(C18="","",(C18/$C$115)*100)</f>
        <v>0</v>
      </c>
    </row>
    <row r="19" spans="1:4" x14ac:dyDescent="0.25">
      <c r="A19" s="23" t="s">
        <v>20</v>
      </c>
      <c r="B19" s="23"/>
      <c r="C19" s="29">
        <f>SUM(C20:C28)</f>
        <v>2</v>
      </c>
      <c r="D19" s="11">
        <f>IF(C19=0,"",(C19/$C$115)*100)</f>
        <v>16.666666666666664</v>
      </c>
    </row>
    <row r="20" spans="1:4" x14ac:dyDescent="0.25">
      <c r="A20" s="16"/>
      <c r="B20" s="26" t="s">
        <v>21</v>
      </c>
      <c r="C20" s="18">
        <v>0</v>
      </c>
      <c r="D20" s="19">
        <f t="shared" ref="D20:D30" si="0">IF(C20="","",(C20/$C$115)*100)</f>
        <v>0</v>
      </c>
    </row>
    <row r="21" spans="1:4" x14ac:dyDescent="0.25">
      <c r="A21" s="12"/>
      <c r="B21" s="25" t="s">
        <v>22</v>
      </c>
      <c r="C21" s="14">
        <v>0</v>
      </c>
      <c r="D21" s="15">
        <f t="shared" si="0"/>
        <v>0</v>
      </c>
    </row>
    <row r="22" spans="1:4" x14ac:dyDescent="0.25">
      <c r="A22" s="16"/>
      <c r="B22" s="26" t="s">
        <v>23</v>
      </c>
      <c r="C22" s="18">
        <v>0</v>
      </c>
      <c r="D22" s="19">
        <f t="shared" si="0"/>
        <v>0</v>
      </c>
    </row>
    <row r="23" spans="1:4" x14ac:dyDescent="0.25">
      <c r="A23" s="12"/>
      <c r="B23" s="25" t="s">
        <v>24</v>
      </c>
      <c r="C23" s="14">
        <v>0</v>
      </c>
      <c r="D23" s="15">
        <f t="shared" si="0"/>
        <v>0</v>
      </c>
    </row>
    <row r="24" spans="1:4" x14ac:dyDescent="0.25">
      <c r="A24" s="16"/>
      <c r="B24" s="26" t="s">
        <v>25</v>
      </c>
      <c r="C24" s="18">
        <v>0</v>
      </c>
      <c r="D24" s="19">
        <f t="shared" si="0"/>
        <v>0</v>
      </c>
    </row>
    <row r="25" spans="1:4" x14ac:dyDescent="0.25">
      <c r="A25" s="12"/>
      <c r="B25" s="25" t="s">
        <v>26</v>
      </c>
      <c r="C25" s="14">
        <v>0</v>
      </c>
      <c r="D25" s="15">
        <f t="shared" si="0"/>
        <v>0</v>
      </c>
    </row>
    <row r="26" spans="1:4" x14ac:dyDescent="0.25">
      <c r="A26" s="16"/>
      <c r="B26" s="26" t="s">
        <v>27</v>
      </c>
      <c r="C26" s="18">
        <v>0</v>
      </c>
      <c r="D26" s="19">
        <f t="shared" si="0"/>
        <v>0</v>
      </c>
    </row>
    <row r="27" spans="1:4" x14ac:dyDescent="0.25">
      <c r="A27" s="12"/>
      <c r="B27" s="25" t="s">
        <v>28</v>
      </c>
      <c r="C27" s="14">
        <v>0</v>
      </c>
      <c r="D27" s="15">
        <f t="shared" si="0"/>
        <v>0</v>
      </c>
    </row>
    <row r="28" spans="1:4" x14ac:dyDescent="0.25">
      <c r="A28" s="16"/>
      <c r="B28" s="30" t="s">
        <v>29</v>
      </c>
      <c r="C28" s="18">
        <v>2</v>
      </c>
      <c r="D28" s="19">
        <f t="shared" si="0"/>
        <v>16.666666666666664</v>
      </c>
    </row>
    <row r="29" spans="1:4" x14ac:dyDescent="0.25">
      <c r="A29" s="21" t="s">
        <v>30</v>
      </c>
      <c r="B29" s="21"/>
      <c r="C29" s="28">
        <v>0</v>
      </c>
      <c r="D29" s="15">
        <f t="shared" si="0"/>
        <v>0</v>
      </c>
    </row>
    <row r="30" spans="1:4" x14ac:dyDescent="0.25">
      <c r="A30" s="21" t="s">
        <v>31</v>
      </c>
      <c r="B30" s="21"/>
      <c r="C30" s="28">
        <v>0</v>
      </c>
      <c r="D30" s="19">
        <f t="shared" si="0"/>
        <v>0</v>
      </c>
    </row>
    <row r="31" spans="1:4" x14ac:dyDescent="0.25">
      <c r="A31" s="23" t="s">
        <v>32</v>
      </c>
      <c r="B31" s="23"/>
      <c r="C31" s="29">
        <f>SUM(C32:C35)</f>
        <v>0</v>
      </c>
      <c r="D31" s="11" t="str">
        <f>IF(C31=0,"",(C31/$C$115)*100)</f>
        <v/>
      </c>
    </row>
    <row r="32" spans="1:4" x14ac:dyDescent="0.25">
      <c r="A32" s="16"/>
      <c r="B32" s="26" t="s">
        <v>33</v>
      </c>
      <c r="C32" s="18">
        <v>0</v>
      </c>
      <c r="D32" s="19">
        <f t="shared" ref="D32:D38" si="1">IF(C32="","",(C32/$C$115)*100)</f>
        <v>0</v>
      </c>
    </row>
    <row r="33" spans="1:4" x14ac:dyDescent="0.25">
      <c r="A33" s="12"/>
      <c r="B33" s="25" t="s">
        <v>34</v>
      </c>
      <c r="C33" s="14">
        <v>0</v>
      </c>
      <c r="D33" s="15">
        <f t="shared" si="1"/>
        <v>0</v>
      </c>
    </row>
    <row r="34" spans="1:4" x14ac:dyDescent="0.25">
      <c r="A34" s="16"/>
      <c r="B34" s="26" t="s">
        <v>35</v>
      </c>
      <c r="C34" s="18">
        <v>0</v>
      </c>
      <c r="D34" s="19">
        <f t="shared" si="1"/>
        <v>0</v>
      </c>
    </row>
    <row r="35" spans="1:4" x14ac:dyDescent="0.25">
      <c r="A35" s="12"/>
      <c r="B35" s="27" t="s">
        <v>13</v>
      </c>
      <c r="C35" s="14">
        <v>0</v>
      </c>
      <c r="D35" s="15">
        <f t="shared" si="1"/>
        <v>0</v>
      </c>
    </row>
    <row r="36" spans="1:4" x14ac:dyDescent="0.25">
      <c r="A36" s="21" t="s">
        <v>36</v>
      </c>
      <c r="B36" s="21"/>
      <c r="C36" s="28">
        <v>0</v>
      </c>
      <c r="D36" s="19">
        <f t="shared" si="1"/>
        <v>0</v>
      </c>
    </row>
    <row r="37" spans="1:4" x14ac:dyDescent="0.25">
      <c r="A37" s="21" t="s">
        <v>37</v>
      </c>
      <c r="B37" s="21"/>
      <c r="C37" s="28">
        <v>0</v>
      </c>
      <c r="D37" s="15">
        <f t="shared" si="1"/>
        <v>0</v>
      </c>
    </row>
    <row r="38" spans="1:4" x14ac:dyDescent="0.25">
      <c r="A38" s="21" t="s">
        <v>38</v>
      </c>
      <c r="B38" s="21"/>
      <c r="C38" s="28">
        <v>0</v>
      </c>
      <c r="D38" s="19">
        <f t="shared" si="1"/>
        <v>0</v>
      </c>
    </row>
    <row r="39" spans="1:4" x14ac:dyDescent="0.25">
      <c r="A39" s="23" t="s">
        <v>39</v>
      </c>
      <c r="B39" s="23"/>
      <c r="C39" s="29">
        <f>SUM(C40:C43)</f>
        <v>2</v>
      </c>
      <c r="D39" s="11">
        <f>IF(C39=0,"",(C39/$C$115)*100)</f>
        <v>16.666666666666664</v>
      </c>
    </row>
    <row r="40" spans="1:4" x14ac:dyDescent="0.25">
      <c r="A40" s="16"/>
      <c r="B40" s="26" t="s">
        <v>40</v>
      </c>
      <c r="C40" s="18">
        <v>0</v>
      </c>
      <c r="D40" s="19">
        <f>IF([3]Formato!$C40="","",([3]Formato!$C40/$C$115)*100)</f>
        <v>0</v>
      </c>
    </row>
    <row r="41" spans="1:4" x14ac:dyDescent="0.25">
      <c r="A41" s="12"/>
      <c r="B41" s="25" t="s">
        <v>41</v>
      </c>
      <c r="C41" s="14">
        <v>1</v>
      </c>
      <c r="D41" s="15">
        <f>IF([3]Formato!$C41="","",([3]Formato!$C41/$C$115)*100)</f>
        <v>8.3333333333333321</v>
      </c>
    </row>
    <row r="42" spans="1:4" x14ac:dyDescent="0.25">
      <c r="A42" s="16"/>
      <c r="B42" s="26" t="s">
        <v>42</v>
      </c>
      <c r="C42" s="18">
        <v>1</v>
      </c>
      <c r="D42" s="19">
        <f>IF([3]Formato!$C42="","",([3]Formato!$C42/$C$115)*100)</f>
        <v>8.3333333333333321</v>
      </c>
    </row>
    <row r="43" spans="1:4" x14ac:dyDescent="0.25">
      <c r="A43" s="12"/>
      <c r="B43" s="27" t="s">
        <v>13</v>
      </c>
      <c r="C43" s="14">
        <v>0</v>
      </c>
      <c r="D43" s="15">
        <f>IF([3]Formato!$C43="","",([3]Formato!$C43/$C$115)*100)</f>
        <v>0</v>
      </c>
    </row>
    <row r="44" spans="1:4" x14ac:dyDescent="0.25">
      <c r="A44" s="31" t="s">
        <v>43</v>
      </c>
      <c r="B44" s="24"/>
      <c r="C44" s="29">
        <f>SUM(C45:C48)</f>
        <v>0</v>
      </c>
      <c r="D44" s="11" t="str">
        <f>IF(C44=0,"",(C44/$C$115)*100)</f>
        <v/>
      </c>
    </row>
    <row r="45" spans="1:4" x14ac:dyDescent="0.25">
      <c r="A45" s="12"/>
      <c r="B45" s="25" t="s">
        <v>44</v>
      </c>
      <c r="C45" s="14">
        <v>0</v>
      </c>
      <c r="D45" s="15">
        <f>IF([3]Formato!$C45="","",([3]Formato!$C45/$C$115)*100)</f>
        <v>0</v>
      </c>
    </row>
    <row r="46" spans="1:4" x14ac:dyDescent="0.25">
      <c r="A46" s="16"/>
      <c r="B46" s="26" t="s">
        <v>45</v>
      </c>
      <c r="C46" s="18">
        <v>0</v>
      </c>
      <c r="D46" s="19">
        <f>IF([3]Formato!$C46="","",([3]Formato!$C46/$C$115)*100)</f>
        <v>0</v>
      </c>
    </row>
    <row r="47" spans="1:4" x14ac:dyDescent="0.25">
      <c r="A47" s="12"/>
      <c r="B47" s="25" t="s">
        <v>46</v>
      </c>
      <c r="C47" s="14">
        <v>0</v>
      </c>
      <c r="D47" s="15">
        <f>IF([3]Formato!$C47="","",([3]Formato!$C47/$C$115)*100)</f>
        <v>0</v>
      </c>
    </row>
    <row r="48" spans="1:4" x14ac:dyDescent="0.25">
      <c r="A48" s="16"/>
      <c r="B48" s="30" t="s">
        <v>13</v>
      </c>
      <c r="C48" s="18">
        <v>0</v>
      </c>
      <c r="D48" s="19">
        <f>IF([3]Formato!$C48="","",([3]Formato!$C48/$C$115)*100)</f>
        <v>0</v>
      </c>
    </row>
    <row r="49" spans="1:4" x14ac:dyDescent="0.25">
      <c r="A49" s="31" t="s">
        <v>47</v>
      </c>
      <c r="B49" s="24"/>
      <c r="C49" s="29">
        <f>SUM(C50:C55)</f>
        <v>0</v>
      </c>
      <c r="D49" s="11" t="str">
        <f>IF(C49=0,"",(C49/$C$115)*100)</f>
        <v/>
      </c>
    </row>
    <row r="50" spans="1:4" x14ac:dyDescent="0.25">
      <c r="A50" s="16"/>
      <c r="B50" s="26" t="s">
        <v>48</v>
      </c>
      <c r="C50" s="18">
        <v>0</v>
      </c>
      <c r="D50" s="19">
        <f>IF([3]Formato!$C50="","",([3]Formato!$C50/$C$115)*100)</f>
        <v>0</v>
      </c>
    </row>
    <row r="51" spans="1:4" x14ac:dyDescent="0.25">
      <c r="A51" s="12"/>
      <c r="B51" s="25" t="s">
        <v>49</v>
      </c>
      <c r="C51" s="14">
        <v>0</v>
      </c>
      <c r="D51" s="15">
        <f>IF([3]Formato!$C51="","",([3]Formato!$C51/$C$115)*100)</f>
        <v>0</v>
      </c>
    </row>
    <row r="52" spans="1:4" x14ac:dyDescent="0.25">
      <c r="A52" s="16"/>
      <c r="B52" s="26" t="s">
        <v>50</v>
      </c>
      <c r="C52" s="18">
        <v>0</v>
      </c>
      <c r="D52" s="19">
        <f>IF([3]Formato!$C52="","",([3]Formato!$C52/$C$115)*100)</f>
        <v>0</v>
      </c>
    </row>
    <row r="53" spans="1:4" x14ac:dyDescent="0.25">
      <c r="A53" s="12"/>
      <c r="B53" s="25" t="s">
        <v>51</v>
      </c>
      <c r="C53" s="14">
        <v>0</v>
      </c>
      <c r="D53" s="15">
        <f>IF([3]Formato!$C53="","",([3]Formato!$C53/$C$115)*100)</f>
        <v>0</v>
      </c>
    </row>
    <row r="54" spans="1:4" x14ac:dyDescent="0.25">
      <c r="A54" s="16"/>
      <c r="B54" s="26" t="s">
        <v>52</v>
      </c>
      <c r="C54" s="18">
        <v>0</v>
      </c>
      <c r="D54" s="19">
        <f>IF([3]Formato!$C54="","",([3]Formato!$C54/$C$115)*100)</f>
        <v>0</v>
      </c>
    </row>
    <row r="55" spans="1:4" x14ac:dyDescent="0.25">
      <c r="A55" s="12"/>
      <c r="B55" s="27" t="s">
        <v>53</v>
      </c>
      <c r="C55" s="14">
        <v>0</v>
      </c>
      <c r="D55" s="15">
        <f>IF([3]Formato!$C55="","",([3]Formato!$C55/$C$115)*100)</f>
        <v>0</v>
      </c>
    </row>
    <row r="56" spans="1:4" x14ac:dyDescent="0.25">
      <c r="A56" s="31" t="s">
        <v>54</v>
      </c>
      <c r="B56" s="24"/>
      <c r="C56" s="29">
        <f>SUM(C57:C63)</f>
        <v>3</v>
      </c>
      <c r="D56" s="11">
        <f>IF(C56=0,"",(C56/$C$115)*100)</f>
        <v>25</v>
      </c>
    </row>
    <row r="57" spans="1:4" x14ac:dyDescent="0.25">
      <c r="A57" s="12"/>
      <c r="B57" s="25" t="s">
        <v>55</v>
      </c>
      <c r="C57" s="14">
        <v>0</v>
      </c>
      <c r="D57" s="15">
        <f>IF([3]Formato!$C57="","",([3]Formato!$C57/$C$115)*100)</f>
        <v>0</v>
      </c>
    </row>
    <row r="58" spans="1:4" x14ac:dyDescent="0.25">
      <c r="A58" s="16"/>
      <c r="B58" s="26" t="s">
        <v>56</v>
      </c>
      <c r="C58" s="18">
        <v>0</v>
      </c>
      <c r="D58" s="19">
        <f>IF([3]Formato!$C58="","",([3]Formato!$C58/$C$115)*100)</f>
        <v>0</v>
      </c>
    </row>
    <row r="59" spans="1:4" x14ac:dyDescent="0.25">
      <c r="A59" s="12"/>
      <c r="B59" s="25" t="s">
        <v>57</v>
      </c>
      <c r="C59" s="14">
        <v>0</v>
      </c>
      <c r="D59" s="15">
        <f>IF([3]Formato!$C59="","",([3]Formato!$C59/$C$115)*100)</f>
        <v>0</v>
      </c>
    </row>
    <row r="60" spans="1:4" x14ac:dyDescent="0.25">
      <c r="A60" s="16"/>
      <c r="B60" s="26" t="s">
        <v>58</v>
      </c>
      <c r="C60" s="18">
        <v>0</v>
      </c>
      <c r="D60" s="19">
        <f>IF([3]Formato!$C60="","",([3]Formato!$C60/$C$115)*100)</f>
        <v>0</v>
      </c>
    </row>
    <row r="61" spans="1:4" x14ac:dyDescent="0.25">
      <c r="A61" s="12"/>
      <c r="B61" s="25" t="s">
        <v>59</v>
      </c>
      <c r="C61" s="14">
        <v>0</v>
      </c>
      <c r="D61" s="15">
        <f>IF([3]Formato!$C61="","",([3]Formato!$C61/$C$115)*100)</f>
        <v>0</v>
      </c>
    </row>
    <row r="62" spans="1:4" x14ac:dyDescent="0.25">
      <c r="A62" s="16"/>
      <c r="B62" s="26" t="s">
        <v>60</v>
      </c>
      <c r="C62" s="18">
        <v>2</v>
      </c>
      <c r="D62" s="19">
        <f>IF([3]Formato!$C62="","",([3]Formato!$C62/$C$115)*100)</f>
        <v>16.666666666666664</v>
      </c>
    </row>
    <row r="63" spans="1:4" x14ac:dyDescent="0.25">
      <c r="A63" s="12"/>
      <c r="B63" s="27" t="s">
        <v>61</v>
      </c>
      <c r="C63" s="14">
        <v>1</v>
      </c>
      <c r="D63" s="15">
        <f>IF([3]Formato!$C63="","",([3]Formato!$C63/$C$115)*100)</f>
        <v>8.3333333333333321</v>
      </c>
    </row>
    <row r="64" spans="1:4" x14ac:dyDescent="0.25">
      <c r="A64" s="31" t="s">
        <v>62</v>
      </c>
      <c r="B64" s="24"/>
      <c r="C64" s="29">
        <f>SUM(C65:C69)</f>
        <v>0</v>
      </c>
      <c r="D64" s="11" t="str">
        <f>IF(C64=0,"",(C64/$C$115)*100)</f>
        <v/>
      </c>
    </row>
    <row r="65" spans="1:4" x14ac:dyDescent="0.25">
      <c r="A65" s="12"/>
      <c r="B65" s="25" t="s">
        <v>63</v>
      </c>
      <c r="C65" s="14">
        <v>0</v>
      </c>
      <c r="D65" s="15">
        <f>IF([3]Formato!$C65="","",([3]Formato!$C65/$C$115)*100)</f>
        <v>0</v>
      </c>
    </row>
    <row r="66" spans="1:4" x14ac:dyDescent="0.25">
      <c r="A66" s="16"/>
      <c r="B66" s="26" t="s">
        <v>64</v>
      </c>
      <c r="C66" s="18">
        <v>0</v>
      </c>
      <c r="D66" s="19">
        <f>IF([3]Formato!$C66="","",([3]Formato!$C66/$C$115)*100)</f>
        <v>0</v>
      </c>
    </row>
    <row r="67" spans="1:4" x14ac:dyDescent="0.25">
      <c r="A67" s="12"/>
      <c r="B67" s="25" t="s">
        <v>65</v>
      </c>
      <c r="C67" s="14">
        <v>0</v>
      </c>
      <c r="D67" s="15">
        <f>IF([3]Formato!$C67="","",([3]Formato!$C67/$C$115)*100)</f>
        <v>0</v>
      </c>
    </row>
    <row r="68" spans="1:4" x14ac:dyDescent="0.25">
      <c r="A68" s="16"/>
      <c r="B68" s="26" t="s">
        <v>66</v>
      </c>
      <c r="C68" s="18">
        <v>0</v>
      </c>
      <c r="D68" s="19">
        <f>IF([3]Formato!$C68="","",([3]Formato!$C68/$C$115)*100)</f>
        <v>0</v>
      </c>
    </row>
    <row r="69" spans="1:4" x14ac:dyDescent="0.25">
      <c r="A69" s="12"/>
      <c r="B69" s="27" t="s">
        <v>67</v>
      </c>
      <c r="C69" s="14">
        <v>0</v>
      </c>
      <c r="D69" s="15">
        <f>IF([3]Formato!$C69="","",([3]Formato!$C69/$C$115)*100)</f>
        <v>0</v>
      </c>
    </row>
    <row r="70" spans="1:4" x14ac:dyDescent="0.25">
      <c r="A70" s="32" t="s">
        <v>68</v>
      </c>
      <c r="B70" s="33"/>
      <c r="C70" s="28">
        <v>0</v>
      </c>
      <c r="D70" s="19">
        <f>IF([3]Formato!$C70="","",([3]Formato!$C70/$C$115)*100)</f>
        <v>0</v>
      </c>
    </row>
    <row r="71" spans="1:4" x14ac:dyDescent="0.25">
      <c r="A71" s="31" t="s">
        <v>69</v>
      </c>
      <c r="B71" s="24"/>
      <c r="C71" s="29">
        <f>SUM(C72:C77)</f>
        <v>0</v>
      </c>
      <c r="D71" s="11" t="str">
        <f>IF(C71=0,"",(C71/$C$115)*100)</f>
        <v/>
      </c>
    </row>
    <row r="72" spans="1:4" x14ac:dyDescent="0.25">
      <c r="A72" s="16"/>
      <c r="B72" s="17" t="s">
        <v>70</v>
      </c>
      <c r="C72" s="18">
        <v>0</v>
      </c>
      <c r="D72" s="19">
        <f>IF([3]Formato!$C72="","",([3]Formato!$C72/$C$115)*100)</f>
        <v>0</v>
      </c>
    </row>
    <row r="73" spans="1:4" x14ac:dyDescent="0.25">
      <c r="A73" s="12"/>
      <c r="B73" s="13" t="s">
        <v>71</v>
      </c>
      <c r="C73" s="14">
        <v>0</v>
      </c>
      <c r="D73" s="15">
        <f>IF([3]Formato!$C73="","",([3]Formato!$C73/$C$115)*100)</f>
        <v>0</v>
      </c>
    </row>
    <row r="74" spans="1:4" x14ac:dyDescent="0.25">
      <c r="A74" s="16"/>
      <c r="B74" s="17" t="s">
        <v>72</v>
      </c>
      <c r="C74" s="18">
        <v>0</v>
      </c>
      <c r="D74" s="19">
        <f>IF([3]Formato!$C74="","",([3]Formato!$C74/$C$115)*100)</f>
        <v>0</v>
      </c>
    </row>
    <row r="75" spans="1:4" x14ac:dyDescent="0.25">
      <c r="A75" s="12"/>
      <c r="B75" s="13" t="s">
        <v>73</v>
      </c>
      <c r="C75" s="14">
        <v>0</v>
      </c>
      <c r="D75" s="15">
        <f>IF([3]Formato!$C75="","",([3]Formato!$C75/$C$115)*100)</f>
        <v>0</v>
      </c>
    </row>
    <row r="76" spans="1:4" x14ac:dyDescent="0.25">
      <c r="A76" s="16"/>
      <c r="B76" s="17" t="s">
        <v>74</v>
      </c>
      <c r="C76" s="18">
        <v>0</v>
      </c>
      <c r="D76" s="19">
        <f>IF([3]Formato!$C76="","",([3]Formato!$C76/$C$115)*100)</f>
        <v>0</v>
      </c>
    </row>
    <row r="77" spans="1:4" x14ac:dyDescent="0.25">
      <c r="A77" s="12"/>
      <c r="B77" s="34" t="s">
        <v>53</v>
      </c>
      <c r="C77" s="14">
        <v>0</v>
      </c>
      <c r="D77" s="15">
        <f>IF([3]Formato!$C77="","",([3]Formato!$C77/$C$115)*100)</f>
        <v>0</v>
      </c>
    </row>
    <row r="78" spans="1:4" x14ac:dyDescent="0.25">
      <c r="A78" s="31" t="s">
        <v>75</v>
      </c>
      <c r="B78" s="24"/>
      <c r="C78" s="29">
        <f>SUM(C79:C84)</f>
        <v>1</v>
      </c>
      <c r="D78" s="11">
        <f>IF(C78=0,"",(C78/$C$115)*100)</f>
        <v>8.3333333333333321</v>
      </c>
    </row>
    <row r="79" spans="1:4" x14ac:dyDescent="0.25">
      <c r="A79" s="12"/>
      <c r="B79" s="13" t="s">
        <v>70</v>
      </c>
      <c r="C79" s="14">
        <v>0</v>
      </c>
      <c r="D79" s="15">
        <f>IF([3]Formato!$C79="","",([3]Formato!$C79/$C$115)*100)</f>
        <v>0</v>
      </c>
    </row>
    <row r="80" spans="1:4" x14ac:dyDescent="0.25">
      <c r="A80" s="16"/>
      <c r="B80" s="17" t="s">
        <v>71</v>
      </c>
      <c r="C80" s="18">
        <v>0</v>
      </c>
      <c r="D80" s="19">
        <f>IF([3]Formato!$C80="","",([3]Formato!$C80/$C$115)*100)</f>
        <v>0</v>
      </c>
    </row>
    <row r="81" spans="1:4" x14ac:dyDescent="0.25">
      <c r="A81" s="12"/>
      <c r="B81" s="13" t="s">
        <v>72</v>
      </c>
      <c r="C81" s="14">
        <v>0</v>
      </c>
      <c r="D81" s="15">
        <f>IF([3]Formato!$C81="","",([3]Formato!$C81/$C$115)*100)</f>
        <v>0</v>
      </c>
    </row>
    <row r="82" spans="1:4" x14ac:dyDescent="0.25">
      <c r="A82" s="16"/>
      <c r="B82" s="17" t="s">
        <v>73</v>
      </c>
      <c r="C82" s="18">
        <v>0</v>
      </c>
      <c r="D82" s="19">
        <f>IF([3]Formato!$C82="","",([3]Formato!$C82/$C$115)*100)</f>
        <v>0</v>
      </c>
    </row>
    <row r="83" spans="1:4" x14ac:dyDescent="0.25">
      <c r="A83" s="12"/>
      <c r="B83" s="13" t="s">
        <v>74</v>
      </c>
      <c r="C83" s="14">
        <v>0</v>
      </c>
      <c r="D83" s="15">
        <f>IF([3]Formato!$C83="","",([3]Formato!$C83/$C$115)*100)</f>
        <v>0</v>
      </c>
    </row>
    <row r="84" spans="1:4" x14ac:dyDescent="0.25">
      <c r="A84" s="16"/>
      <c r="B84" s="20" t="s">
        <v>53</v>
      </c>
      <c r="C84" s="18">
        <v>1</v>
      </c>
      <c r="D84" s="19">
        <f>IF([3]Formato!$C84="","",([3]Formato!$C84/$C$115)*100)</f>
        <v>8.3333333333333321</v>
      </c>
    </row>
    <row r="85" spans="1:4" x14ac:dyDescent="0.25">
      <c r="A85" s="31" t="s">
        <v>76</v>
      </c>
      <c r="B85" s="24"/>
      <c r="C85" s="29">
        <f>SUM(C86:C88)</f>
        <v>0</v>
      </c>
      <c r="D85" s="11" t="str">
        <f>IF(C85=0,"",(C85/$C$115)*100)</f>
        <v/>
      </c>
    </row>
    <row r="86" spans="1:4" x14ac:dyDescent="0.25">
      <c r="A86" s="16"/>
      <c r="B86" s="17" t="s">
        <v>77</v>
      </c>
      <c r="C86" s="18">
        <v>0</v>
      </c>
      <c r="D86" s="19">
        <f>IF([3]Formato!$C86="","",([3]Formato!$C86/$C$115)*100)</f>
        <v>0</v>
      </c>
    </row>
    <row r="87" spans="1:4" x14ac:dyDescent="0.25">
      <c r="A87" s="12"/>
      <c r="B87" s="13" t="s">
        <v>78</v>
      </c>
      <c r="C87" s="14">
        <v>0</v>
      </c>
      <c r="D87" s="15">
        <f>IF([3]Formato!$C87="","",([3]Formato!$C87/$C$115)*100)</f>
        <v>0</v>
      </c>
    </row>
    <row r="88" spans="1:4" x14ac:dyDescent="0.25">
      <c r="A88" s="16"/>
      <c r="B88" s="20" t="s">
        <v>18</v>
      </c>
      <c r="C88" s="18">
        <v>0</v>
      </c>
      <c r="D88" s="19">
        <f>IF([3]Formato!$C88="","",([3]Formato!$C88/$C$115)*100)</f>
        <v>0</v>
      </c>
    </row>
    <row r="89" spans="1:4" x14ac:dyDescent="0.25">
      <c r="A89" s="31" t="s">
        <v>79</v>
      </c>
      <c r="B89" s="24"/>
      <c r="C89" s="29">
        <f>SUM(C90:C91)</f>
        <v>0</v>
      </c>
      <c r="D89" s="11" t="str">
        <f>IF(C89=0,"",(C89/$C$115)*100)</f>
        <v/>
      </c>
    </row>
    <row r="90" spans="1:4" x14ac:dyDescent="0.25">
      <c r="A90" s="16"/>
      <c r="B90" s="17" t="s">
        <v>80</v>
      </c>
      <c r="C90" s="18">
        <v>0</v>
      </c>
      <c r="D90" s="19">
        <f>IF([3]Formato!$C90="","",([3]Formato!$C90/$C$115)*100)</f>
        <v>0</v>
      </c>
    </row>
    <row r="91" spans="1:4" x14ac:dyDescent="0.25">
      <c r="A91" s="12"/>
      <c r="B91" s="13" t="s">
        <v>81</v>
      </c>
      <c r="C91" s="14">
        <v>0</v>
      </c>
      <c r="D91" s="15">
        <f>IF([3]Formato!$C91="","",([3]Formato!$C91/$C$115)*100)</f>
        <v>0</v>
      </c>
    </row>
    <row r="92" spans="1:4" x14ac:dyDescent="0.25">
      <c r="A92" s="31" t="s">
        <v>82</v>
      </c>
      <c r="B92" s="24"/>
      <c r="C92" s="29">
        <f>SUM(C93:C99)</f>
        <v>0</v>
      </c>
      <c r="D92" s="11" t="str">
        <f>IF(C92=0,"",(C92/$C$115)*100)</f>
        <v/>
      </c>
    </row>
    <row r="93" spans="1:4" x14ac:dyDescent="0.25">
      <c r="A93" s="12"/>
      <c r="B93" s="13" t="s">
        <v>83</v>
      </c>
      <c r="C93" s="14">
        <v>0</v>
      </c>
      <c r="D93" s="15">
        <f>IF([3]Formato!$C93="","",([3]Formato!$C93/$C$115)*100)</f>
        <v>0</v>
      </c>
    </row>
    <row r="94" spans="1:4" x14ac:dyDescent="0.25">
      <c r="A94" s="16"/>
      <c r="B94" s="17" t="s">
        <v>84</v>
      </c>
      <c r="C94" s="18">
        <v>0</v>
      </c>
      <c r="D94" s="19">
        <f>IF([3]Formato!$C94="","",([3]Formato!$C94/$C$115)*100)</f>
        <v>0</v>
      </c>
    </row>
    <row r="95" spans="1:4" x14ac:dyDescent="0.25">
      <c r="A95" s="12"/>
      <c r="B95" s="13" t="s">
        <v>85</v>
      </c>
      <c r="C95" s="14">
        <v>0</v>
      </c>
      <c r="D95" s="15">
        <f>IF([3]Formato!$C95="","",([3]Formato!$C95/$C$115)*100)</f>
        <v>0</v>
      </c>
    </row>
    <row r="96" spans="1:4" x14ac:dyDescent="0.25">
      <c r="A96" s="16"/>
      <c r="B96" s="17" t="s">
        <v>86</v>
      </c>
      <c r="C96" s="18">
        <v>0</v>
      </c>
      <c r="D96" s="19">
        <f>IF([3]Formato!$C96="","",([3]Formato!$C96/$C$115)*100)</f>
        <v>0</v>
      </c>
    </row>
    <row r="97" spans="1:4" x14ac:dyDescent="0.25">
      <c r="A97" s="12"/>
      <c r="B97" s="13" t="s">
        <v>87</v>
      </c>
      <c r="C97" s="14">
        <v>0</v>
      </c>
      <c r="D97" s="15">
        <f>IF([3]Formato!$C97="","",([3]Formato!$C97/$C$115)*100)</f>
        <v>0</v>
      </c>
    </row>
    <row r="98" spans="1:4" x14ac:dyDescent="0.25">
      <c r="A98" s="16"/>
      <c r="B98" s="17" t="s">
        <v>88</v>
      </c>
      <c r="C98" s="18">
        <v>0</v>
      </c>
      <c r="D98" s="19">
        <f>IF([3]Formato!$C98="","",([3]Formato!$C98/$C$115)*100)</f>
        <v>0</v>
      </c>
    </row>
    <row r="99" spans="1:4" x14ac:dyDescent="0.25">
      <c r="A99" s="12"/>
      <c r="B99" s="34" t="s">
        <v>61</v>
      </c>
      <c r="C99" s="14">
        <v>0</v>
      </c>
      <c r="D99" s="15">
        <f>IF([3]Formato!$C99="","",([3]Formato!$C99/$C$115)*100)</f>
        <v>0</v>
      </c>
    </row>
    <row r="100" spans="1:4" x14ac:dyDescent="0.25">
      <c r="A100" s="32" t="s">
        <v>89</v>
      </c>
      <c r="B100" s="33"/>
      <c r="C100" s="28">
        <v>0</v>
      </c>
      <c r="D100" s="19">
        <f>IF([3]Formato!$C100="","",([3]Formato!$C100/$C$115)*100)</f>
        <v>0</v>
      </c>
    </row>
    <row r="101" spans="1:4" x14ac:dyDescent="0.25">
      <c r="A101" s="31" t="s">
        <v>90</v>
      </c>
      <c r="B101" s="24"/>
      <c r="C101" s="29">
        <f>SUM(C102:C109)</f>
        <v>0</v>
      </c>
      <c r="D101" s="11" t="str">
        <f>IF(C101=0,"",(C101/$C$115)*100)</f>
        <v/>
      </c>
    </row>
    <row r="102" spans="1:4" x14ac:dyDescent="0.25">
      <c r="A102" s="12"/>
      <c r="B102" s="13" t="s">
        <v>91</v>
      </c>
      <c r="C102" s="14">
        <v>0</v>
      </c>
      <c r="D102" s="15">
        <f>IF([3]Formato!$C102="","",([3]Formato!$C102/$C$115)*100)</f>
        <v>0</v>
      </c>
    </row>
    <row r="103" spans="1:4" x14ac:dyDescent="0.25">
      <c r="A103" s="16"/>
      <c r="B103" s="17" t="s">
        <v>92</v>
      </c>
      <c r="C103" s="18">
        <v>0</v>
      </c>
      <c r="D103" s="19">
        <f>IF([3]Formato!$C103="","",([3]Formato!$C103/$C$115)*100)</f>
        <v>0</v>
      </c>
    </row>
    <row r="104" spans="1:4" x14ac:dyDescent="0.25">
      <c r="A104" s="12"/>
      <c r="B104" s="13" t="s">
        <v>93</v>
      </c>
      <c r="C104" s="14">
        <v>0</v>
      </c>
      <c r="D104" s="15">
        <f>IF([3]Formato!$C104="","",([3]Formato!$C104/$C$115)*100)</f>
        <v>0</v>
      </c>
    </row>
    <row r="105" spans="1:4" x14ac:dyDescent="0.25">
      <c r="A105" s="16"/>
      <c r="B105" s="17" t="s">
        <v>94</v>
      </c>
      <c r="C105" s="18">
        <v>0</v>
      </c>
      <c r="D105" s="19">
        <f>IF([3]Formato!$C105="","",([3]Formato!$C105/$C$115)*100)</f>
        <v>0</v>
      </c>
    </row>
    <row r="106" spans="1:4" x14ac:dyDescent="0.25">
      <c r="A106" s="12"/>
      <c r="B106" s="13" t="s">
        <v>95</v>
      </c>
      <c r="C106" s="14">
        <v>0</v>
      </c>
      <c r="D106" s="15">
        <f>IF([3]Formato!$C106="","",([3]Formato!$C106/$C$115)*100)</f>
        <v>0</v>
      </c>
    </row>
    <row r="107" spans="1:4" x14ac:dyDescent="0.25">
      <c r="A107" s="16"/>
      <c r="B107" s="17" t="s">
        <v>96</v>
      </c>
      <c r="C107" s="18">
        <v>0</v>
      </c>
      <c r="D107" s="19">
        <f>IF([3]Formato!$C107="","",([3]Formato!$C107/$C$115)*100)</f>
        <v>0</v>
      </c>
    </row>
    <row r="108" spans="1:4" x14ac:dyDescent="0.25">
      <c r="A108" s="12"/>
      <c r="B108" s="34" t="s">
        <v>97</v>
      </c>
      <c r="C108" s="14">
        <v>0</v>
      </c>
      <c r="D108" s="15">
        <f>IF([3]Formato!$C108="","",([3]Formato!$C108/$C$115)*100)</f>
        <v>0</v>
      </c>
    </row>
    <row r="109" spans="1:4" x14ac:dyDescent="0.25">
      <c r="A109" s="16"/>
      <c r="B109" s="17" t="s">
        <v>98</v>
      </c>
      <c r="C109" s="18">
        <v>0</v>
      </c>
      <c r="D109" s="19">
        <f>IF([3]Formato!$C109="","",([3]Formato!$C109/$C$115)*100)</f>
        <v>0</v>
      </c>
    </row>
    <row r="110" spans="1:4" ht="45" x14ac:dyDescent="0.25">
      <c r="A110" s="31" t="s">
        <v>99</v>
      </c>
      <c r="B110" s="24"/>
      <c r="C110" s="29" t="s">
        <v>100</v>
      </c>
      <c r="D110" s="11"/>
    </row>
    <row r="111" spans="1:4" ht="30" x14ac:dyDescent="0.25">
      <c r="A111" s="16"/>
      <c r="B111" s="35" t="s">
        <v>101</v>
      </c>
      <c r="C111" s="36" t="s">
        <v>104</v>
      </c>
      <c r="D111" s="19"/>
    </row>
    <row r="112" spans="1:4" ht="45" x14ac:dyDescent="0.25">
      <c r="A112" s="12"/>
      <c r="B112" s="37" t="s">
        <v>103</v>
      </c>
      <c r="C112" s="38" t="s">
        <v>102</v>
      </c>
      <c r="D112" s="15"/>
    </row>
    <row r="113" spans="1:4" x14ac:dyDescent="0.25">
      <c r="A113" s="16"/>
      <c r="B113" s="35" t="s">
        <v>105</v>
      </c>
      <c r="C113" s="36" t="s">
        <v>112</v>
      </c>
      <c r="D113" s="19"/>
    </row>
    <row r="114" spans="1:4" ht="45" x14ac:dyDescent="0.25">
      <c r="A114" s="12"/>
      <c r="B114" s="37" t="s">
        <v>107</v>
      </c>
      <c r="C114" s="38" t="s">
        <v>106</v>
      </c>
      <c r="D114" s="15"/>
    </row>
    <row r="115" spans="1:4" x14ac:dyDescent="0.25">
      <c r="A115" s="39" t="s">
        <v>109</v>
      </c>
      <c r="B115" s="40"/>
      <c r="C115" s="41">
        <f>SUM(C8,C13,C14,C18,C19,C29,C30,C31,C36,C37,C38,C39,C44,C49,C56,C64,C71,C70,C78,C85,C89,C92,C100,C101)</f>
        <v>12</v>
      </c>
      <c r="D115" s="42">
        <f>IF(C115=0,"",(C115/$C$115)*100)</f>
        <v>100</v>
      </c>
    </row>
  </sheetData>
  <mergeCells count="6">
    <mergeCell ref="A7:B7"/>
    <mergeCell ref="B1:D1"/>
    <mergeCell ref="B3:D3"/>
    <mergeCell ref="F3:F5"/>
    <mergeCell ref="A5:C5"/>
    <mergeCell ref="A6:C6"/>
  </mergeCells>
  <conditionalFormatting sqref="D5:D6">
    <cfRule type="containsText" dxfId="14" priority="15" operator="containsText" text="dd/mm/aaaa">
      <formula>NOT(ISERROR(SEARCH("dd/mm/aaaa",D5)))</formula>
    </cfRule>
  </conditionalFormatting>
  <conditionalFormatting sqref="D4">
    <cfRule type="containsErrors" dxfId="13" priority="14">
      <formula>ISERROR(D4)</formula>
    </cfRule>
  </conditionalFormatting>
  <conditionalFormatting sqref="D5">
    <cfRule type="containsText" dxfId="12" priority="13" operator="containsText" text="Seleccionar">
      <formula>NOT(ISERROR(SEARCH("Seleccionar",D5)))</formula>
    </cfRule>
  </conditionalFormatting>
  <conditionalFormatting sqref="D6 C9:C12 C32:C35 C45:C48">
    <cfRule type="containsBlanks" dxfId="11" priority="12">
      <formula>LEN(TRIM(C6))=0</formula>
    </cfRule>
  </conditionalFormatting>
  <conditionalFormatting sqref="C15:C17 C20:C28 C40:C43 C50:C55 C57:C63 C65:C69 C72:C77 C79:C84 C86:C88 C90:C91 C111:C113">
    <cfRule type="containsBlanks" dxfId="10" priority="11">
      <formula>LEN(TRIM(C15))=0</formula>
    </cfRule>
  </conditionalFormatting>
  <conditionalFormatting sqref="D6">
    <cfRule type="containsText" dxfId="9" priority="10" operator="containsText" text="Seleccionar">
      <formula>NOT(ISERROR(SEARCH("Seleccionar",D6)))</formula>
    </cfRule>
  </conditionalFormatting>
  <conditionalFormatting sqref="C93:C95">
    <cfRule type="containsBlanks" dxfId="8" priority="9">
      <formula>LEN(TRIM(C93))=0</formula>
    </cfRule>
  </conditionalFormatting>
  <conditionalFormatting sqref="C96:C97">
    <cfRule type="containsBlanks" dxfId="7" priority="8">
      <formula>LEN(TRIM(C96))=0</formula>
    </cfRule>
  </conditionalFormatting>
  <conditionalFormatting sqref="C98">
    <cfRule type="containsBlanks" dxfId="6" priority="7">
      <formula>LEN(TRIM(C98))=0</formula>
    </cfRule>
  </conditionalFormatting>
  <conditionalFormatting sqref="C99">
    <cfRule type="containsBlanks" dxfId="5" priority="6">
      <formula>LEN(TRIM(C99))=0</formula>
    </cfRule>
  </conditionalFormatting>
  <conditionalFormatting sqref="C114">
    <cfRule type="containsBlanks" dxfId="4" priority="5">
      <formula>LEN(TRIM(C114))=0</formula>
    </cfRule>
  </conditionalFormatting>
  <conditionalFormatting sqref="C102:C104">
    <cfRule type="containsBlanks" dxfId="3" priority="4">
      <formula>LEN(TRIM(C102))=0</formula>
    </cfRule>
  </conditionalFormatting>
  <conditionalFormatting sqref="C105">
    <cfRule type="containsBlanks" dxfId="2" priority="3">
      <formula>LEN(TRIM(C105))=0</formula>
    </cfRule>
  </conditionalFormatting>
  <conditionalFormatting sqref="C106:C108">
    <cfRule type="containsBlanks" dxfId="1" priority="2">
      <formula>LEN(TRIM(C106))=0</formula>
    </cfRule>
  </conditionalFormatting>
  <conditionalFormatting sqref="C109">
    <cfRule type="containsBlanks" dxfId="0" priority="1">
      <formula>LEN(TRIM(C109))=0</formula>
    </cfRule>
  </conditionalFormatting>
  <dataValidations count="1">
    <dataValidation type="whole" allowBlank="1" showInputMessage="1" showErrorMessage="1" sqref="C15:C17 C20:C28 C40:C43 C50:C55 C57:C63 C65:C70 C72:C77 C79:C84 C86:C88 C90:C91 C93:C109 C9:C12 C32:C38 C45:C48" xr:uid="{D294D347-55C3-4488-84EB-EFA445FEF896}">
      <formula1>0</formula1>
      <formula2>30000</formula2>
    </dataValidation>
  </dataValidations>
  <pageMargins left="0.70866141732283472" right="0.70866141732283472" top="0.74803149606299213" bottom="0.74803149606299213" header="0.31496062992125984" footer="0.31496062992125984"/>
  <pageSetup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3">
              <controlPr defaultSize="0" print="0" autoFill="0" autoPict="0" macro="[3]!Macro2">
                <anchor moveWithCells="1" sizeWithCells="1">
                  <from>
                    <xdr:col>5</xdr:col>
                    <xdr:colOff>876300</xdr:colOff>
                    <xdr:row>6</xdr:row>
                    <xdr:rowOff>257175</xdr:rowOff>
                  </from>
                  <to>
                    <xdr:col>6</xdr:col>
                    <xdr:colOff>304800</xdr:colOff>
                    <xdr:row>6</xdr:row>
                    <xdr:rowOff>581025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SENER</vt:lpstr>
      <vt:lpstr>FSUE</vt:lpstr>
      <vt:lpstr>FOTEASE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Mariana Rodriguez Reza</dc:creator>
  <cp:lastModifiedBy>Sandra Mariana Rodriguez Reza</cp:lastModifiedBy>
  <cp:lastPrinted>2023-05-25T00:14:24Z</cp:lastPrinted>
  <dcterms:created xsi:type="dcterms:W3CDTF">2023-05-24T23:57:25Z</dcterms:created>
  <dcterms:modified xsi:type="dcterms:W3CDTF">2023-05-25T00:14:27Z</dcterms:modified>
</cp:coreProperties>
</file>